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77" activeTab="0"/>
  </bookViews>
  <sheets>
    <sheet name="Više godine" sheetId="1" r:id="rId1"/>
    <sheet name="prva godina studija" sheetId="2" r:id="rId2"/>
  </sheets>
  <definedNames>
    <definedName name="_xlnm.Print_Area" localSheetId="0">'Više godine'!$A$1:$K$23</definedName>
    <definedName name="Prosek">'Više godine'!#REF!</definedName>
    <definedName name="ytt">'Više godine'!$B$2:$B$65430</definedName>
  </definedNames>
  <calcPr fullCalcOnLoad="1"/>
</workbook>
</file>

<file path=xl/sharedStrings.xml><?xml version="1.0" encoding="utf-8"?>
<sst xmlns="http://schemas.openxmlformats.org/spreadsheetml/2006/main" count="177" uniqueCount="107">
  <si>
    <t>Red. br.</t>
  </si>
  <si>
    <t>Br. pred.</t>
  </si>
  <si>
    <t>Prezime, srednje slovo i ime</t>
  </si>
  <si>
    <t>Prosečna ocena od položenih ispita</t>
  </si>
  <si>
    <t>Broj poena</t>
  </si>
  <si>
    <t>Konacan broj poena</t>
  </si>
  <si>
    <t>Broj izgubljenih godina</t>
  </si>
  <si>
    <t>Napomena</t>
  </si>
  <si>
    <t>od uspeha</t>
  </si>
  <si>
    <t>od primanja</t>
  </si>
  <si>
    <t>Upisana godina</t>
  </si>
  <si>
    <t>Prosečna ocena</t>
  </si>
  <si>
    <t>prosečna mesečna</t>
  </si>
  <si>
    <t>Broj</t>
  </si>
  <si>
    <t>poena</t>
  </si>
  <si>
    <t>Konačan</t>
  </si>
  <si>
    <t xml:space="preserve">Broj </t>
  </si>
  <si>
    <t>studija</t>
  </si>
  <si>
    <t>primanja po članu</t>
  </si>
  <si>
    <t>broj</t>
  </si>
  <si>
    <t>izgubljenih</t>
  </si>
  <si>
    <t>svedočanstava</t>
  </si>
  <si>
    <t>domaćinstva za</t>
  </si>
  <si>
    <t>godina</t>
  </si>
  <si>
    <t xml:space="preserve">   </t>
  </si>
  <si>
    <t>završene sr.šk.</t>
  </si>
  <si>
    <r>
      <t>od svih</t>
    </r>
    <r>
      <rPr>
        <b/>
        <sz val="10"/>
        <color indexed="8"/>
        <rFont val="Arial"/>
        <family val="2"/>
      </rPr>
      <t xml:space="preserve"> </t>
    </r>
  </si>
  <si>
    <t>B</t>
  </si>
  <si>
    <t>PRELIMINARNA  RANG LISTA ZA DODELU  STUDENTSKIH STIPENDIJA  ŠKOLSKE 2017/2018 GODINE ZA I GODINU STUDIJA</t>
  </si>
  <si>
    <t>Januar-jun 2017.god.</t>
  </si>
  <si>
    <t>67-12</t>
  </si>
  <si>
    <t>Gogov V. Miljana</t>
  </si>
  <si>
    <t>I</t>
  </si>
  <si>
    <t>S</t>
  </si>
  <si>
    <t>67-15</t>
  </si>
  <si>
    <t>Zarkov S. Milica</t>
  </si>
  <si>
    <t>67-22</t>
  </si>
  <si>
    <t>Đigov D. Biljana</t>
  </si>
  <si>
    <t>67-25</t>
  </si>
  <si>
    <t>Džunov T. Tijana</t>
  </si>
  <si>
    <t>67-30</t>
  </si>
  <si>
    <t>Arsenov S. Anđela</t>
  </si>
  <si>
    <t>67-43</t>
  </si>
  <si>
    <t>67-44</t>
  </si>
  <si>
    <t>Grgov S. Sandra</t>
  </si>
  <si>
    <t>67-48</t>
  </si>
  <si>
    <t>Aleksov C. Tina</t>
  </si>
  <si>
    <t>Dimitrov I. Dora</t>
  </si>
  <si>
    <t>67-42</t>
  </si>
  <si>
    <t>Bojkov B. Miloš</t>
  </si>
  <si>
    <t>67-47</t>
  </si>
  <si>
    <t>Vasov S. Anđela</t>
  </si>
  <si>
    <t>67-68</t>
  </si>
  <si>
    <t>Kolev N. Hristijan</t>
  </si>
  <si>
    <t>67-62</t>
  </si>
  <si>
    <t>Todorov G. Filip</t>
  </si>
  <si>
    <t>67-72</t>
  </si>
  <si>
    <t>Tomov A. Slavica</t>
  </si>
  <si>
    <t>67-71</t>
  </si>
  <si>
    <t>Arsov I. Katarina</t>
  </si>
  <si>
    <t>67-86</t>
  </si>
  <si>
    <t>Minov Z. Marija</t>
  </si>
  <si>
    <t>67-93</t>
  </si>
  <si>
    <t>Vladimirov V. Ivana</t>
  </si>
  <si>
    <t>67-101</t>
  </si>
  <si>
    <t>Vasov S. Ivana</t>
  </si>
  <si>
    <t>67-84</t>
  </si>
  <si>
    <t>Kostov M. Jovana</t>
  </si>
  <si>
    <t>67-89</t>
  </si>
  <si>
    <t>Todorov Z. Žarko</t>
  </si>
  <si>
    <t xml:space="preserve">                                                                                                                                             ODSEK ZA DRUŠTVENE DELATNOSTI</t>
  </si>
  <si>
    <t>ODSEK ZA DRUŠTVENE DELATNOSTI</t>
  </si>
  <si>
    <t xml:space="preserve">                      Petrov Jovanka ___________________</t>
  </si>
  <si>
    <t xml:space="preserve"> PRELIMINARNA RANG LISTA
ZA DODELU POSEBNIH STUDENTSKIH STIPENDIJA ZA OSNOVNE STUDIJE ŠKOLSKE 2023/2024 god.</t>
  </si>
  <si>
    <t>Upisana godina studija šk. 2023/2024</t>
  </si>
  <si>
    <t>Prosecna mesecna primanja po clanu domacinstva za period januar-jun 2023</t>
  </si>
  <si>
    <t>67-11</t>
  </si>
  <si>
    <t>Videnov P. Galina</t>
  </si>
  <si>
    <t>II</t>
  </si>
  <si>
    <t>67-9</t>
  </si>
  <si>
    <t>Gigov M. Marija</t>
  </si>
  <si>
    <t>IV</t>
  </si>
  <si>
    <t>67-1</t>
  </si>
  <si>
    <t>Slavov V. Elena</t>
  </si>
  <si>
    <t>Svilenkov Z. Jovana</t>
  </si>
  <si>
    <t>67-18</t>
  </si>
  <si>
    <t>Stamenov D. Dejan</t>
  </si>
  <si>
    <t>67-23</t>
  </si>
  <si>
    <t>Ivanov I. Andrej</t>
  </si>
  <si>
    <t>Mitov S. Mila</t>
  </si>
  <si>
    <t>67-26</t>
  </si>
  <si>
    <t>Zarkov T. Mitra</t>
  </si>
  <si>
    <t>III</t>
  </si>
  <si>
    <t>Krstev N. Jelena</t>
  </si>
  <si>
    <t>67-32</t>
  </si>
  <si>
    <t>Dončev M. Ninko</t>
  </si>
  <si>
    <t>67-35</t>
  </si>
  <si>
    <t>67-38</t>
  </si>
  <si>
    <t>Stančev D. Bojana</t>
  </si>
  <si>
    <t>Vasov A. Anđela</t>
  </si>
  <si>
    <t>VI</t>
  </si>
  <si>
    <t>Todorov Ž. Jelena</t>
  </si>
  <si>
    <t>67-46</t>
  </si>
  <si>
    <t>Delčev V. Lidija</t>
  </si>
  <si>
    <t>U Dimitrovgradu,</t>
  </si>
  <si>
    <t>Br. 400-1779/2023-14/2</t>
  </si>
  <si>
    <t>01.12.2023. godine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</si>
</sst>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Din-81A];[Red]\-#,##0.00\ [$Din-81A]"/>
    <numFmt numFmtId="181" formatCode="0.0"/>
    <numFmt numFmtId="182" formatCode="0.000"/>
  </numFmts>
  <fonts count="49">
    <font>
      <sz val="10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180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26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35" borderId="27" xfId="0" applyFont="1" applyFill="1" applyBorder="1" applyAlignment="1">
      <alignment horizontal="center"/>
    </xf>
    <xf numFmtId="2" fontId="0" fillId="35" borderId="27" xfId="0" applyNumberFormat="1" applyFont="1" applyFill="1" applyBorder="1" applyAlignment="1">
      <alignment/>
    </xf>
    <xf numFmtId="2" fontId="0" fillId="35" borderId="27" xfId="0" applyNumberFormat="1" applyFont="1" applyFill="1" applyBorder="1" applyAlignment="1">
      <alignment horizontal="right"/>
    </xf>
    <xf numFmtId="0" fontId="0" fillId="35" borderId="27" xfId="0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27" xfId="0" applyFont="1" applyFill="1" applyBorder="1" applyAlignment="1">
      <alignment/>
    </xf>
    <xf numFmtId="0" fontId="0" fillId="0" borderId="0" xfId="0" applyFill="1" applyBorder="1" applyAlignment="1">
      <alignment/>
    </xf>
    <xf numFmtId="0" fontId="45" fillId="33" borderId="12" xfId="0" applyFont="1" applyFill="1" applyBorder="1" applyAlignment="1">
      <alignment horizontal="center"/>
    </xf>
    <xf numFmtId="0" fontId="45" fillId="33" borderId="20" xfId="0" applyFont="1" applyFill="1" applyBorder="1" applyAlignment="1">
      <alignment horizontal="center"/>
    </xf>
    <xf numFmtId="0" fontId="45" fillId="33" borderId="24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0" fillId="4" borderId="27" xfId="0" applyFill="1" applyBorder="1" applyAlignment="1">
      <alignment/>
    </xf>
    <xf numFmtId="0" fontId="0" fillId="4" borderId="27" xfId="0" applyFont="1" applyFill="1" applyBorder="1" applyAlignment="1">
      <alignment horizontal="center"/>
    </xf>
    <xf numFmtId="2" fontId="46" fillId="4" borderId="27" xfId="0" applyNumberFormat="1" applyFont="1" applyFill="1" applyBorder="1" applyAlignment="1">
      <alignment/>
    </xf>
    <xf numFmtId="2" fontId="0" fillId="4" borderId="27" xfId="0" applyNumberFormat="1" applyFill="1" applyBorder="1" applyAlignment="1">
      <alignment/>
    </xf>
    <xf numFmtId="0" fontId="0" fillId="4" borderId="27" xfId="0" applyFont="1" applyFill="1" applyBorder="1" applyAlignment="1">
      <alignment/>
    </xf>
    <xf numFmtId="2" fontId="0" fillId="4" borderId="27" xfId="0" applyNumberFormat="1" applyFont="1" applyFill="1" applyBorder="1" applyAlignment="1">
      <alignment horizontal="right"/>
    </xf>
    <xf numFmtId="2" fontId="0" fillId="4" borderId="27" xfId="0" applyNumberFormat="1" applyFont="1" applyFill="1" applyBorder="1" applyAlignment="1">
      <alignment/>
    </xf>
    <xf numFmtId="0" fontId="0" fillId="4" borderId="27" xfId="0" applyFont="1" applyFill="1" applyBorder="1" applyAlignment="1">
      <alignment horizontal="right"/>
    </xf>
    <xf numFmtId="0" fontId="0" fillId="0" borderId="28" xfId="0" applyFont="1" applyFill="1" applyBorder="1" applyAlignment="1">
      <alignment/>
    </xf>
    <xf numFmtId="0" fontId="4" fillId="8" borderId="27" xfId="0" applyFont="1" applyFill="1" applyBorder="1" applyAlignment="1">
      <alignment/>
    </xf>
    <xf numFmtId="0" fontId="4" fillId="8" borderId="27" xfId="0" applyFont="1" applyFill="1" applyBorder="1" applyAlignment="1">
      <alignment horizontal="center"/>
    </xf>
    <xf numFmtId="2" fontId="47" fillId="8" borderId="27" xfId="0" applyNumberFormat="1" applyFont="1" applyFill="1" applyBorder="1" applyAlignment="1">
      <alignment/>
    </xf>
    <xf numFmtId="2" fontId="4" fillId="8" borderId="27" xfId="0" applyNumberFormat="1" applyFont="1" applyFill="1" applyBorder="1" applyAlignment="1">
      <alignment/>
    </xf>
    <xf numFmtId="2" fontId="4" fillId="8" borderId="27" xfId="0" applyNumberFormat="1" applyFont="1" applyFill="1" applyBorder="1" applyAlignment="1">
      <alignment horizontal="right"/>
    </xf>
    <xf numFmtId="0" fontId="4" fillId="8" borderId="27" xfId="0" applyFont="1" applyFill="1" applyBorder="1" applyAlignment="1">
      <alignment horizontal="right"/>
    </xf>
    <xf numFmtId="0" fontId="0" fillId="4" borderId="28" xfId="0" applyFill="1" applyBorder="1" applyAlignment="1">
      <alignment/>
    </xf>
    <xf numFmtId="0" fontId="0" fillId="4" borderId="28" xfId="0" applyFont="1" applyFill="1" applyBorder="1" applyAlignment="1">
      <alignment horizontal="center"/>
    </xf>
    <xf numFmtId="2" fontId="46" fillId="4" borderId="28" xfId="0" applyNumberFormat="1" applyFont="1" applyFill="1" applyBorder="1" applyAlignment="1">
      <alignment/>
    </xf>
    <xf numFmtId="2" fontId="0" fillId="4" borderId="28" xfId="0" applyNumberFormat="1" applyFill="1" applyBorder="1" applyAlignment="1">
      <alignment/>
    </xf>
    <xf numFmtId="0" fontId="0" fillId="4" borderId="28" xfId="0" applyFont="1" applyFill="1" applyBorder="1" applyAlignment="1">
      <alignment/>
    </xf>
    <xf numFmtId="2" fontId="0" fillId="4" borderId="28" xfId="0" applyNumberFormat="1" applyFont="1" applyFill="1" applyBorder="1" applyAlignment="1">
      <alignment horizontal="right"/>
    </xf>
    <xf numFmtId="2" fontId="0" fillId="4" borderId="28" xfId="0" applyNumberFormat="1" applyFont="1" applyFill="1" applyBorder="1" applyAlignment="1">
      <alignment/>
    </xf>
    <xf numFmtId="0" fontId="0" fillId="4" borderId="28" xfId="0" applyFont="1" applyFill="1" applyBorder="1" applyAlignment="1">
      <alignment horizontal="right"/>
    </xf>
    <xf numFmtId="0" fontId="4" fillId="8" borderId="29" xfId="0" applyFont="1" applyFill="1" applyBorder="1" applyAlignment="1">
      <alignment/>
    </xf>
    <xf numFmtId="0" fontId="4" fillId="8" borderId="29" xfId="0" applyFont="1" applyFill="1" applyBorder="1" applyAlignment="1">
      <alignment horizontal="center"/>
    </xf>
    <xf numFmtId="2" fontId="47" fillId="8" borderId="29" xfId="0" applyNumberFormat="1" applyFont="1" applyFill="1" applyBorder="1" applyAlignment="1">
      <alignment/>
    </xf>
    <xf numFmtId="2" fontId="4" fillId="8" borderId="29" xfId="0" applyNumberFormat="1" applyFont="1" applyFill="1" applyBorder="1" applyAlignment="1">
      <alignment/>
    </xf>
    <xf numFmtId="2" fontId="4" fillId="8" borderId="29" xfId="0" applyNumberFormat="1" applyFont="1" applyFill="1" applyBorder="1" applyAlignment="1">
      <alignment horizontal="right"/>
    </xf>
    <xf numFmtId="0" fontId="4" fillId="8" borderId="29" xfId="0" applyFont="1" applyFill="1" applyBorder="1" applyAlignment="1">
      <alignment horizontal="right"/>
    </xf>
    <xf numFmtId="0" fontId="0" fillId="35" borderId="27" xfId="0" applyFill="1" applyBorder="1" applyAlignment="1">
      <alignment/>
    </xf>
    <xf numFmtId="2" fontId="46" fillId="35" borderId="27" xfId="0" applyNumberFormat="1" applyFont="1" applyFill="1" applyBorder="1" applyAlignment="1">
      <alignment/>
    </xf>
    <xf numFmtId="2" fontId="0" fillId="35" borderId="27" xfId="0" applyNumberForma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36" borderId="30" xfId="0" applyFont="1" applyFill="1" applyBorder="1" applyAlignment="1">
      <alignment horizontal="center"/>
    </xf>
    <xf numFmtId="0" fontId="7" fillId="36" borderId="30" xfId="0" applyFont="1" applyFill="1" applyBorder="1" applyAlignment="1">
      <alignment/>
    </xf>
    <xf numFmtId="2" fontId="7" fillId="36" borderId="30" xfId="0" applyNumberFormat="1" applyFont="1" applyFill="1" applyBorder="1" applyAlignment="1">
      <alignment horizontal="center"/>
    </xf>
    <xf numFmtId="2" fontId="7" fillId="36" borderId="30" xfId="0" applyNumberFormat="1" applyFont="1" applyFill="1" applyBorder="1" applyAlignment="1">
      <alignment horizontal="right"/>
    </xf>
    <xf numFmtId="2" fontId="7" fillId="36" borderId="31" xfId="0" applyNumberFormat="1" applyFont="1" applyFill="1" applyBorder="1" applyAlignment="1">
      <alignment/>
    </xf>
    <xf numFmtId="2" fontId="7" fillId="36" borderId="31" xfId="0" applyNumberFormat="1" applyFont="1" applyFill="1" applyBorder="1" applyAlignment="1">
      <alignment horizontal="right"/>
    </xf>
    <xf numFmtId="49" fontId="7" fillId="36" borderId="30" xfId="0" applyNumberFormat="1" applyFont="1" applyFill="1" applyBorder="1" applyAlignment="1">
      <alignment horizontal="right"/>
    </xf>
    <xf numFmtId="0" fontId="7" fillId="36" borderId="30" xfId="0" applyFont="1" applyFill="1" applyBorder="1" applyAlignment="1">
      <alignment horizontal="right"/>
    </xf>
    <xf numFmtId="0" fontId="7" fillId="36" borderId="31" xfId="0" applyFont="1" applyFill="1" applyBorder="1" applyAlignment="1">
      <alignment/>
    </xf>
    <xf numFmtId="0" fontId="7" fillId="36" borderId="31" xfId="0" applyFont="1" applyFill="1" applyBorder="1" applyAlignment="1">
      <alignment horizontal="center"/>
    </xf>
    <xf numFmtId="2" fontId="7" fillId="36" borderId="31" xfId="0" applyNumberFormat="1" applyFont="1" applyFill="1" applyBorder="1" applyAlignment="1">
      <alignment horizontal="center"/>
    </xf>
    <xf numFmtId="49" fontId="7" fillId="36" borderId="31" xfId="0" applyNumberFormat="1" applyFont="1" applyFill="1" applyBorder="1" applyAlignment="1">
      <alignment horizontal="right"/>
    </xf>
    <xf numFmtId="0" fontId="7" fillId="36" borderId="31" xfId="0" applyFont="1" applyFill="1" applyBorder="1" applyAlignment="1">
      <alignment horizontal="right"/>
    </xf>
    <xf numFmtId="0" fontId="7" fillId="36" borderId="32" xfId="0" applyFont="1" applyFill="1" applyBorder="1" applyAlignment="1">
      <alignment/>
    </xf>
    <xf numFmtId="0" fontId="7" fillId="36" borderId="32" xfId="0" applyFont="1" applyFill="1" applyBorder="1" applyAlignment="1">
      <alignment horizontal="center"/>
    </xf>
    <xf numFmtId="2" fontId="7" fillId="36" borderId="32" xfId="0" applyNumberFormat="1" applyFont="1" applyFill="1" applyBorder="1" applyAlignment="1">
      <alignment horizontal="center"/>
    </xf>
    <xf numFmtId="2" fontId="7" fillId="36" borderId="33" xfId="0" applyNumberFormat="1" applyFont="1" applyFill="1" applyBorder="1" applyAlignment="1">
      <alignment/>
    </xf>
    <xf numFmtId="2" fontId="7" fillId="36" borderId="33" xfId="0" applyNumberFormat="1" applyFont="1" applyFill="1" applyBorder="1" applyAlignment="1">
      <alignment horizontal="right"/>
    </xf>
    <xf numFmtId="49" fontId="7" fillId="36" borderId="32" xfId="0" applyNumberFormat="1" applyFont="1" applyFill="1" applyBorder="1" applyAlignment="1">
      <alignment horizontal="right"/>
    </xf>
    <xf numFmtId="0" fontId="7" fillId="36" borderId="32" xfId="0" applyFont="1" applyFill="1" applyBorder="1" applyAlignment="1">
      <alignment horizontal="right"/>
    </xf>
    <xf numFmtId="0" fontId="7" fillId="36" borderId="34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31" xfId="0" applyFont="1" applyFill="1" applyBorder="1" applyAlignment="1">
      <alignment/>
    </xf>
    <xf numFmtId="0" fontId="7" fillId="35" borderId="31" xfId="0" applyFont="1" applyFill="1" applyBorder="1" applyAlignment="1">
      <alignment horizontal="center"/>
    </xf>
    <xf numFmtId="2" fontId="7" fillId="35" borderId="31" xfId="0" applyNumberFormat="1" applyFont="1" applyFill="1" applyBorder="1" applyAlignment="1">
      <alignment horizontal="center"/>
    </xf>
    <xf numFmtId="2" fontId="7" fillId="35" borderId="31" xfId="0" applyNumberFormat="1" applyFont="1" applyFill="1" applyBorder="1" applyAlignment="1">
      <alignment horizontal="right"/>
    </xf>
    <xf numFmtId="2" fontId="7" fillId="35" borderId="31" xfId="0" applyNumberFormat="1" applyFont="1" applyFill="1" applyBorder="1" applyAlignment="1">
      <alignment/>
    </xf>
    <xf numFmtId="49" fontId="7" fillId="35" borderId="31" xfId="0" applyNumberFormat="1" applyFont="1" applyFill="1" applyBorder="1" applyAlignment="1">
      <alignment horizontal="right"/>
    </xf>
    <xf numFmtId="0" fontId="7" fillId="35" borderId="3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7" fillId="37" borderId="30" xfId="0" applyNumberFormat="1" applyFont="1" applyFill="1" applyBorder="1" applyAlignment="1">
      <alignment horizontal="right"/>
    </xf>
    <xf numFmtId="2" fontId="7" fillId="35" borderId="30" xfId="0" applyNumberFormat="1" applyFont="1" applyFill="1" applyBorder="1" applyAlignment="1">
      <alignment horizontal="right"/>
    </xf>
    <xf numFmtId="0" fontId="7" fillId="36" borderId="35" xfId="0" applyFont="1" applyFill="1" applyBorder="1" applyAlignment="1">
      <alignment/>
    </xf>
    <xf numFmtId="0" fontId="7" fillId="36" borderId="35" xfId="0" applyFont="1" applyFill="1" applyBorder="1" applyAlignment="1">
      <alignment horizontal="center"/>
    </xf>
    <xf numFmtId="2" fontId="7" fillId="36" borderId="35" xfId="0" applyNumberFormat="1" applyFont="1" applyFill="1" applyBorder="1" applyAlignment="1">
      <alignment horizontal="center"/>
    </xf>
    <xf numFmtId="49" fontId="7" fillId="36" borderId="35" xfId="0" applyNumberFormat="1" applyFont="1" applyFill="1" applyBorder="1" applyAlignment="1">
      <alignment horizontal="right"/>
    </xf>
    <xf numFmtId="0" fontId="7" fillId="36" borderId="35" xfId="0" applyFont="1" applyFill="1" applyBorder="1" applyAlignment="1">
      <alignment horizontal="right"/>
    </xf>
    <xf numFmtId="0" fontId="48" fillId="38" borderId="30" xfId="0" applyFont="1" applyFill="1" applyBorder="1" applyAlignment="1">
      <alignment horizontal="center"/>
    </xf>
    <xf numFmtId="0" fontId="48" fillId="38" borderId="30" xfId="0" applyFont="1" applyFill="1" applyBorder="1" applyAlignment="1">
      <alignment/>
    </xf>
    <xf numFmtId="2" fontId="48" fillId="38" borderId="30" xfId="0" applyNumberFormat="1" applyFont="1" applyFill="1" applyBorder="1" applyAlignment="1">
      <alignment horizontal="center"/>
    </xf>
    <xf numFmtId="2" fontId="48" fillId="38" borderId="30" xfId="0" applyNumberFormat="1" applyFont="1" applyFill="1" applyBorder="1" applyAlignment="1">
      <alignment horizontal="right"/>
    </xf>
    <xf numFmtId="2" fontId="48" fillId="38" borderId="31" xfId="0" applyNumberFormat="1" applyFont="1" applyFill="1" applyBorder="1" applyAlignment="1">
      <alignment/>
    </xf>
    <xf numFmtId="2" fontId="48" fillId="38" borderId="31" xfId="0" applyNumberFormat="1" applyFont="1" applyFill="1" applyBorder="1" applyAlignment="1">
      <alignment horizontal="right"/>
    </xf>
    <xf numFmtId="49" fontId="48" fillId="38" borderId="30" xfId="0" applyNumberFormat="1" applyFont="1" applyFill="1" applyBorder="1" applyAlignment="1">
      <alignment horizontal="right"/>
    </xf>
    <xf numFmtId="0" fontId="48" fillId="38" borderId="30" xfId="0" applyFont="1" applyFill="1" applyBorder="1" applyAlignment="1">
      <alignment horizontal="right"/>
    </xf>
    <xf numFmtId="2" fontId="7" fillId="36" borderId="20" xfId="0" applyNumberFormat="1" applyFont="1" applyFill="1" applyBorder="1" applyAlignment="1">
      <alignment horizontal="right"/>
    </xf>
    <xf numFmtId="0" fontId="7" fillId="35" borderId="30" xfId="0" applyFont="1" applyFill="1" applyBorder="1" applyAlignment="1">
      <alignment/>
    </xf>
    <xf numFmtId="2" fontId="7" fillId="35" borderId="30" xfId="0" applyNumberFormat="1" applyFont="1" applyFill="1" applyBorder="1" applyAlignment="1">
      <alignment horizontal="center"/>
    </xf>
    <xf numFmtId="2" fontId="7" fillId="35" borderId="30" xfId="0" applyNumberFormat="1" applyFont="1" applyFill="1" applyBorder="1" applyAlignment="1">
      <alignment/>
    </xf>
    <xf numFmtId="49" fontId="7" fillId="35" borderId="30" xfId="0" applyNumberFormat="1" applyFont="1" applyFill="1" applyBorder="1" applyAlignment="1">
      <alignment horizontal="right"/>
    </xf>
    <xf numFmtId="0" fontId="7" fillId="35" borderId="30" xfId="0" applyFont="1" applyFill="1" applyBorder="1" applyAlignment="1">
      <alignment horizontal="right"/>
    </xf>
    <xf numFmtId="0" fontId="7" fillId="36" borderId="36" xfId="0" applyFont="1" applyFill="1" applyBorder="1" applyAlignment="1">
      <alignment horizontal="center"/>
    </xf>
    <xf numFmtId="0" fontId="7" fillId="36" borderId="36" xfId="0" applyFont="1" applyFill="1" applyBorder="1" applyAlignment="1">
      <alignment/>
    </xf>
    <xf numFmtId="2" fontId="7" fillId="36" borderId="36" xfId="0" applyNumberFormat="1" applyFont="1" applyFill="1" applyBorder="1" applyAlignment="1">
      <alignment horizontal="center"/>
    </xf>
    <xf numFmtId="2" fontId="7" fillId="36" borderId="36" xfId="0" applyNumberFormat="1" applyFont="1" applyFill="1" applyBorder="1" applyAlignment="1">
      <alignment horizontal="right"/>
    </xf>
    <xf numFmtId="2" fontId="7" fillId="36" borderId="36" xfId="0" applyNumberFormat="1" applyFont="1" applyFill="1" applyBorder="1" applyAlignment="1">
      <alignment/>
    </xf>
    <xf numFmtId="49" fontId="7" fillId="36" borderId="36" xfId="0" applyNumberFormat="1" applyFont="1" applyFill="1" applyBorder="1" applyAlignment="1">
      <alignment horizontal="right"/>
    </xf>
    <xf numFmtId="0" fontId="7" fillId="36" borderId="36" xfId="0" applyFont="1" applyFill="1" applyBorder="1" applyAlignment="1">
      <alignment horizontal="right"/>
    </xf>
    <xf numFmtId="2" fontId="7" fillId="36" borderId="30" xfId="0" applyNumberFormat="1" applyFont="1" applyFill="1" applyBorder="1" applyAlignment="1">
      <alignment/>
    </xf>
    <xf numFmtId="0" fontId="7" fillId="36" borderId="34" xfId="0" applyFont="1" applyFill="1" applyBorder="1" applyAlignment="1">
      <alignment/>
    </xf>
    <xf numFmtId="2" fontId="7" fillId="36" borderId="34" xfId="0" applyNumberFormat="1" applyFont="1" applyFill="1" applyBorder="1" applyAlignment="1">
      <alignment horizontal="center"/>
    </xf>
    <xf numFmtId="2" fontId="7" fillId="36" borderId="34" xfId="0" applyNumberFormat="1" applyFont="1" applyFill="1" applyBorder="1" applyAlignment="1">
      <alignment horizontal="right"/>
    </xf>
    <xf numFmtId="2" fontId="7" fillId="36" borderId="34" xfId="0" applyNumberFormat="1" applyFont="1" applyFill="1" applyBorder="1" applyAlignment="1">
      <alignment/>
    </xf>
    <xf numFmtId="49" fontId="7" fillId="36" borderId="34" xfId="0" applyNumberFormat="1" applyFont="1" applyFill="1" applyBorder="1" applyAlignment="1">
      <alignment horizontal="right"/>
    </xf>
    <xf numFmtId="0" fontId="7" fillId="36" borderId="34" xfId="0" applyFont="1" applyFill="1" applyBorder="1" applyAlignment="1">
      <alignment horizontal="right"/>
    </xf>
    <xf numFmtId="0" fontId="7" fillId="0" borderId="37" xfId="0" applyFont="1" applyBorder="1" applyAlignment="1">
      <alignment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0" fontId="7" fillId="36" borderId="20" xfId="0" applyFont="1" applyFill="1" applyBorder="1" applyAlignment="1">
      <alignment horizontal="center"/>
    </xf>
    <xf numFmtId="0" fontId="7" fillId="35" borderId="33" xfId="0" applyFont="1" applyFill="1" applyBorder="1" applyAlignment="1">
      <alignment/>
    </xf>
    <xf numFmtId="0" fontId="7" fillId="35" borderId="33" xfId="0" applyFont="1" applyFill="1" applyBorder="1" applyAlignment="1">
      <alignment horizontal="center"/>
    </xf>
    <xf numFmtId="2" fontId="7" fillId="35" borderId="33" xfId="0" applyNumberFormat="1" applyFont="1" applyFill="1" applyBorder="1" applyAlignment="1">
      <alignment horizontal="center"/>
    </xf>
    <xf numFmtId="2" fontId="7" fillId="35" borderId="33" xfId="0" applyNumberFormat="1" applyFont="1" applyFill="1" applyBorder="1" applyAlignment="1">
      <alignment horizontal="right"/>
    </xf>
    <xf numFmtId="2" fontId="7" fillId="35" borderId="33" xfId="0" applyNumberFormat="1" applyFont="1" applyFill="1" applyBorder="1" applyAlignment="1">
      <alignment/>
    </xf>
    <xf numFmtId="49" fontId="7" fillId="35" borderId="33" xfId="0" applyNumberFormat="1" applyFont="1" applyFill="1" applyBorder="1" applyAlignment="1">
      <alignment horizontal="right"/>
    </xf>
    <xf numFmtId="0" fontId="7" fillId="35" borderId="33" xfId="0" applyFont="1" applyFill="1" applyBorder="1" applyAlignment="1">
      <alignment horizontal="right"/>
    </xf>
    <xf numFmtId="0" fontId="7" fillId="0" borderId="38" xfId="0" applyFont="1" applyBorder="1" applyAlignment="1">
      <alignment horizontal="right"/>
    </xf>
    <xf numFmtId="0" fontId="7" fillId="36" borderId="38" xfId="0" applyFont="1" applyFill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0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180" fontId="6" fillId="0" borderId="0" xfId="58" applyFont="1" applyFill="1" applyBorder="1" applyAlignment="1" applyProtection="1">
      <alignment horizontal="center" vertical="center" wrapText="1"/>
      <protection/>
    </xf>
    <xf numFmtId="180" fontId="4" fillId="33" borderId="33" xfId="58" applyFont="1" applyFill="1" applyBorder="1" applyAlignment="1" applyProtection="1">
      <alignment vertical="center" wrapText="1"/>
      <protection/>
    </xf>
    <xf numFmtId="180" fontId="4" fillId="33" borderId="20" xfId="58" applyFont="1" applyFill="1" applyBorder="1" applyAlignment="1" applyProtection="1">
      <alignment vertical="center" wrapText="1"/>
      <protection/>
    </xf>
    <xf numFmtId="180" fontId="4" fillId="33" borderId="30" xfId="58" applyFont="1" applyFill="1" applyBorder="1" applyAlignment="1" applyProtection="1">
      <alignment vertical="center" wrapText="1"/>
      <protection/>
    </xf>
    <xf numFmtId="0" fontId="4" fillId="33" borderId="33" xfId="0" applyFont="1" applyFill="1" applyBorder="1" applyAlignment="1">
      <alignment horizontal="center" vertical="center" wrapText="1"/>
    </xf>
    <xf numFmtId="180" fontId="8" fillId="33" borderId="20" xfId="58" applyFont="1" applyFill="1" applyBorder="1" applyAlignment="1" applyProtection="1">
      <alignment vertical="center" wrapText="1"/>
      <protection/>
    </xf>
    <xf numFmtId="180" fontId="8" fillId="33" borderId="30" xfId="58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Result2 1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="85" zoomScaleNormal="120" zoomScaleSheetLayoutView="85" zoomScalePageLayoutView="0" workbookViewId="0" topLeftCell="A4">
      <selection activeCell="C22" sqref="C22"/>
    </sheetView>
  </sheetViews>
  <sheetFormatPr defaultColWidth="9.140625" defaultRowHeight="12.75"/>
  <cols>
    <col min="1" max="1" width="6.7109375" style="79" customWidth="1"/>
    <col min="2" max="2" width="11.28125" style="79" customWidth="1"/>
    <col min="3" max="3" width="23.7109375" style="79" customWidth="1"/>
    <col min="4" max="4" width="10.8515625" style="109" customWidth="1"/>
    <col min="5" max="5" width="10.7109375" style="79" customWidth="1"/>
    <col min="6" max="6" width="11.8515625" style="79" customWidth="1"/>
    <col min="7" max="8" width="9.140625" style="79" customWidth="1"/>
    <col min="9" max="9" width="9.28125" style="79" customWidth="1"/>
    <col min="10" max="10" width="11.421875" style="110" customWidth="1"/>
    <col min="11" max="11" width="12.28125" style="110" customWidth="1"/>
    <col min="12" max="12" width="11.28125" style="79" customWidth="1"/>
    <col min="13" max="16384" width="9.140625" style="79" customWidth="1"/>
  </cols>
  <sheetData>
    <row r="1" spans="1:12" ht="40.5" customHeight="1">
      <c r="A1" s="162" t="s">
        <v>73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78"/>
    </row>
    <row r="2" spans="1:12" ht="17.25" customHeight="1">
      <c r="A2" s="163" t="s">
        <v>0</v>
      </c>
      <c r="B2" s="166" t="s">
        <v>1</v>
      </c>
      <c r="C2" s="166" t="s">
        <v>2</v>
      </c>
      <c r="D2" s="166" t="s">
        <v>74</v>
      </c>
      <c r="E2" s="166" t="s">
        <v>3</v>
      </c>
      <c r="F2" s="166" t="s">
        <v>75</v>
      </c>
      <c r="G2" s="166" t="s">
        <v>4</v>
      </c>
      <c r="H2" s="166"/>
      <c r="I2" s="166" t="s">
        <v>5</v>
      </c>
      <c r="J2" s="166" t="s">
        <v>6</v>
      </c>
      <c r="K2" s="166" t="s">
        <v>7</v>
      </c>
      <c r="L2" s="78"/>
    </row>
    <row r="3" spans="1:12" ht="18.75" customHeight="1">
      <c r="A3" s="164"/>
      <c r="B3" s="167"/>
      <c r="C3" s="167"/>
      <c r="D3" s="169"/>
      <c r="E3" s="169"/>
      <c r="F3" s="169"/>
      <c r="G3" s="169"/>
      <c r="H3" s="169"/>
      <c r="I3" s="169"/>
      <c r="J3" s="169"/>
      <c r="K3" s="169"/>
      <c r="L3" s="78"/>
    </row>
    <row r="4" spans="1:12" ht="18" customHeight="1">
      <c r="A4" s="164"/>
      <c r="B4" s="167"/>
      <c r="C4" s="167"/>
      <c r="D4" s="169"/>
      <c r="E4" s="169"/>
      <c r="F4" s="169"/>
      <c r="G4" s="166" t="s">
        <v>8</v>
      </c>
      <c r="H4" s="166" t="s">
        <v>9</v>
      </c>
      <c r="I4" s="169"/>
      <c r="J4" s="169"/>
      <c r="K4" s="169"/>
      <c r="L4" s="78"/>
    </row>
    <row r="5" spans="1:12" ht="57" customHeight="1">
      <c r="A5" s="165"/>
      <c r="B5" s="168"/>
      <c r="C5" s="168"/>
      <c r="D5" s="170"/>
      <c r="E5" s="170"/>
      <c r="F5" s="170"/>
      <c r="G5" s="170"/>
      <c r="H5" s="170"/>
      <c r="I5" s="170"/>
      <c r="J5" s="170"/>
      <c r="K5" s="170"/>
      <c r="L5" s="78"/>
    </row>
    <row r="6" spans="1:11" ht="0.75" customHeight="1">
      <c r="A6" s="118">
        <v>1</v>
      </c>
      <c r="B6" s="119" t="s">
        <v>85</v>
      </c>
      <c r="C6" s="119" t="s">
        <v>86</v>
      </c>
      <c r="D6" s="118" t="s">
        <v>81</v>
      </c>
      <c r="E6" s="120">
        <v>5.82</v>
      </c>
      <c r="F6" s="121">
        <v>4.95</v>
      </c>
      <c r="G6" s="122">
        <f aca="true" t="shared" si="0" ref="G6:G19">IF(LEFT(K6,1)="S",(E6-6)*18,(E6-3)*24)</f>
        <v>67.68</v>
      </c>
      <c r="H6" s="123">
        <f aca="true" t="shared" si="1" ref="H6:H19">(28-(IF(F6&gt;28000,28000,F6)/1000))</f>
        <v>27.99505</v>
      </c>
      <c r="I6" s="122">
        <f aca="true" t="shared" si="2" ref="I6:I19">G6+H6</f>
        <v>95.67505</v>
      </c>
      <c r="J6" s="124"/>
      <c r="K6" s="125" t="s">
        <v>27</v>
      </c>
    </row>
    <row r="7" spans="1:12" ht="14.25">
      <c r="A7" s="80">
        <v>1</v>
      </c>
      <c r="B7" s="88" t="s">
        <v>79</v>
      </c>
      <c r="C7" s="88" t="s">
        <v>80</v>
      </c>
      <c r="D7" s="89" t="s">
        <v>81</v>
      </c>
      <c r="E7" s="90">
        <v>5.26</v>
      </c>
      <c r="F7" s="111">
        <v>0</v>
      </c>
      <c r="G7" s="84">
        <f t="shared" si="0"/>
        <v>54.239999999999995</v>
      </c>
      <c r="H7" s="85">
        <f t="shared" si="1"/>
        <v>28</v>
      </c>
      <c r="I7" s="84">
        <f t="shared" si="2"/>
        <v>82.24</v>
      </c>
      <c r="J7" s="91"/>
      <c r="K7" s="92" t="s">
        <v>27</v>
      </c>
      <c r="L7" s="78"/>
    </row>
    <row r="8" spans="1:12" ht="14.25" hidden="1">
      <c r="A8" s="80">
        <v>1</v>
      </c>
      <c r="B8" s="119" t="s">
        <v>76</v>
      </c>
      <c r="C8" s="119" t="s">
        <v>77</v>
      </c>
      <c r="D8" s="118" t="s">
        <v>78</v>
      </c>
      <c r="E8" s="120">
        <v>5.58</v>
      </c>
      <c r="F8" s="121">
        <v>12879.83</v>
      </c>
      <c r="G8" s="122">
        <f t="shared" si="0"/>
        <v>61.92</v>
      </c>
      <c r="H8" s="123">
        <f t="shared" si="1"/>
        <v>15.12017</v>
      </c>
      <c r="I8" s="122">
        <f t="shared" si="2"/>
        <v>77.04017</v>
      </c>
      <c r="J8" s="124"/>
      <c r="K8" s="125" t="s">
        <v>27</v>
      </c>
      <c r="L8" s="78"/>
    </row>
    <row r="9" spans="1:12" ht="14.25">
      <c r="A9" s="80">
        <v>2</v>
      </c>
      <c r="B9" s="113" t="s">
        <v>40</v>
      </c>
      <c r="C9" s="113" t="s">
        <v>93</v>
      </c>
      <c r="D9" s="114" t="s">
        <v>78</v>
      </c>
      <c r="E9" s="115">
        <v>5.37</v>
      </c>
      <c r="F9" s="83">
        <v>10625.27</v>
      </c>
      <c r="G9" s="84">
        <f t="shared" si="0"/>
        <v>56.88</v>
      </c>
      <c r="H9" s="85">
        <f t="shared" si="1"/>
        <v>17.37473</v>
      </c>
      <c r="I9" s="84">
        <f t="shared" si="2"/>
        <v>74.25473</v>
      </c>
      <c r="J9" s="116"/>
      <c r="K9" s="117" t="s">
        <v>27</v>
      </c>
      <c r="L9" s="78"/>
    </row>
    <row r="10" spans="1:12" ht="14.25">
      <c r="A10" s="80">
        <v>3</v>
      </c>
      <c r="B10" s="93" t="s">
        <v>82</v>
      </c>
      <c r="C10" s="93" t="s">
        <v>83</v>
      </c>
      <c r="D10" s="94" t="s">
        <v>78</v>
      </c>
      <c r="E10" s="95">
        <v>4.83</v>
      </c>
      <c r="F10" s="126">
        <v>0</v>
      </c>
      <c r="G10" s="96">
        <f t="shared" si="0"/>
        <v>43.92</v>
      </c>
      <c r="H10" s="97">
        <f t="shared" si="1"/>
        <v>28</v>
      </c>
      <c r="I10" s="96">
        <f t="shared" si="2"/>
        <v>71.92</v>
      </c>
      <c r="J10" s="98"/>
      <c r="K10" s="99" t="s">
        <v>27</v>
      </c>
      <c r="L10" s="78"/>
    </row>
    <row r="11" spans="1:12" ht="14.25">
      <c r="A11" s="80">
        <v>4</v>
      </c>
      <c r="B11" s="133" t="s">
        <v>102</v>
      </c>
      <c r="C11" s="133" t="s">
        <v>103</v>
      </c>
      <c r="D11" s="132" t="s">
        <v>92</v>
      </c>
      <c r="E11" s="134">
        <v>5.39</v>
      </c>
      <c r="F11" s="135">
        <v>14000</v>
      </c>
      <c r="G11" s="136">
        <f t="shared" si="0"/>
        <v>57.35999999999999</v>
      </c>
      <c r="H11" s="135">
        <f t="shared" si="1"/>
        <v>14</v>
      </c>
      <c r="I11" s="136">
        <f t="shared" si="2"/>
        <v>71.35999999999999</v>
      </c>
      <c r="J11" s="137"/>
      <c r="K11" s="138" t="s">
        <v>27</v>
      </c>
      <c r="L11" s="78"/>
    </row>
    <row r="12" spans="1:11" ht="14.25">
      <c r="A12" s="80">
        <v>5</v>
      </c>
      <c r="B12" s="81" t="s">
        <v>90</v>
      </c>
      <c r="C12" s="81" t="s">
        <v>91</v>
      </c>
      <c r="D12" s="80" t="s">
        <v>92</v>
      </c>
      <c r="E12" s="82">
        <v>4.78</v>
      </c>
      <c r="F12" s="83">
        <v>4.13</v>
      </c>
      <c r="G12" s="139">
        <f t="shared" si="0"/>
        <v>42.720000000000006</v>
      </c>
      <c r="H12" s="83">
        <f t="shared" si="1"/>
        <v>27.99587</v>
      </c>
      <c r="I12" s="139">
        <f t="shared" si="2"/>
        <v>70.71587000000001</v>
      </c>
      <c r="J12" s="86"/>
      <c r="K12" s="87" t="s">
        <v>27</v>
      </c>
    </row>
    <row r="13" spans="1:11" ht="15" thickBot="1">
      <c r="A13" s="80">
        <v>6</v>
      </c>
      <c r="B13" s="140" t="s">
        <v>97</v>
      </c>
      <c r="C13" s="140" t="s">
        <v>99</v>
      </c>
      <c r="D13" s="100" t="s">
        <v>100</v>
      </c>
      <c r="E13" s="141">
        <v>5.05</v>
      </c>
      <c r="F13" s="142">
        <v>8702.32</v>
      </c>
      <c r="G13" s="143">
        <f t="shared" si="0"/>
        <v>49.199999999999996</v>
      </c>
      <c r="H13" s="142">
        <f t="shared" si="1"/>
        <v>19.29768</v>
      </c>
      <c r="I13" s="143">
        <f t="shared" si="2"/>
        <v>68.49768</v>
      </c>
      <c r="J13" s="144"/>
      <c r="K13" s="145" t="s">
        <v>27</v>
      </c>
    </row>
    <row r="14" spans="1:14" ht="14.25">
      <c r="A14" s="80">
        <v>7</v>
      </c>
      <c r="B14" s="127" t="s">
        <v>43</v>
      </c>
      <c r="C14" s="127" t="s">
        <v>101</v>
      </c>
      <c r="D14" s="101" t="s">
        <v>100</v>
      </c>
      <c r="E14" s="128">
        <v>5.22</v>
      </c>
      <c r="F14" s="112">
        <v>15551.98</v>
      </c>
      <c r="G14" s="129">
        <f t="shared" si="0"/>
        <v>53.279999999999994</v>
      </c>
      <c r="H14" s="112">
        <f t="shared" si="1"/>
        <v>12.44802</v>
      </c>
      <c r="I14" s="129">
        <f t="shared" si="2"/>
        <v>65.72801999999999</v>
      </c>
      <c r="J14" s="130"/>
      <c r="K14" s="131" t="s">
        <v>27</v>
      </c>
      <c r="N14" s="146"/>
    </row>
    <row r="15" spans="1:11" ht="14.25">
      <c r="A15" s="80">
        <v>8</v>
      </c>
      <c r="B15" s="102" t="s">
        <v>34</v>
      </c>
      <c r="C15" s="102" t="s">
        <v>84</v>
      </c>
      <c r="D15" s="103" t="s">
        <v>81</v>
      </c>
      <c r="E15" s="104">
        <v>4.75</v>
      </c>
      <c r="F15" s="105">
        <v>5415.03</v>
      </c>
      <c r="G15" s="106">
        <f t="shared" si="0"/>
        <v>42</v>
      </c>
      <c r="H15" s="105">
        <f t="shared" si="1"/>
        <v>22.58497</v>
      </c>
      <c r="I15" s="106">
        <f t="shared" si="2"/>
        <v>64.58497</v>
      </c>
      <c r="J15" s="107"/>
      <c r="K15" s="108" t="s">
        <v>27</v>
      </c>
    </row>
    <row r="16" spans="1:11" ht="14.25">
      <c r="A16" s="80">
        <v>9</v>
      </c>
      <c r="B16" s="102" t="s">
        <v>96</v>
      </c>
      <c r="C16" s="102" t="s">
        <v>98</v>
      </c>
      <c r="D16" s="103" t="s">
        <v>78</v>
      </c>
      <c r="E16" s="104">
        <v>4.45</v>
      </c>
      <c r="F16" s="105">
        <v>0</v>
      </c>
      <c r="G16" s="106">
        <f t="shared" si="0"/>
        <v>34.800000000000004</v>
      </c>
      <c r="H16" s="105">
        <f t="shared" si="1"/>
        <v>28</v>
      </c>
      <c r="I16" s="106">
        <f t="shared" si="2"/>
        <v>62.800000000000004</v>
      </c>
      <c r="J16" s="107"/>
      <c r="K16" s="108" t="s">
        <v>27</v>
      </c>
    </row>
    <row r="17" spans="1:11" ht="14.25">
      <c r="A17" s="80">
        <v>10</v>
      </c>
      <c r="B17" s="102" t="s">
        <v>94</v>
      </c>
      <c r="C17" s="102" t="s">
        <v>95</v>
      </c>
      <c r="D17" s="103" t="s">
        <v>92</v>
      </c>
      <c r="E17" s="104">
        <v>4</v>
      </c>
      <c r="F17" s="105">
        <v>0</v>
      </c>
      <c r="G17" s="106">
        <f t="shared" si="0"/>
        <v>24</v>
      </c>
      <c r="H17" s="105">
        <f t="shared" si="1"/>
        <v>28</v>
      </c>
      <c r="I17" s="106">
        <f t="shared" si="2"/>
        <v>52</v>
      </c>
      <c r="J17" s="107"/>
      <c r="K17" s="108" t="s">
        <v>27</v>
      </c>
    </row>
    <row r="18" spans="1:11" ht="14.25">
      <c r="A18" s="80">
        <v>11</v>
      </c>
      <c r="B18" s="102" t="s">
        <v>36</v>
      </c>
      <c r="C18" s="102" t="s">
        <v>89</v>
      </c>
      <c r="D18" s="103" t="s">
        <v>78</v>
      </c>
      <c r="E18" s="104">
        <v>4.83</v>
      </c>
      <c r="F18" s="105">
        <v>20976.13</v>
      </c>
      <c r="G18" s="106">
        <f t="shared" si="0"/>
        <v>43.92</v>
      </c>
      <c r="H18" s="105">
        <f t="shared" si="1"/>
        <v>7.023869999999999</v>
      </c>
      <c r="I18" s="106">
        <f t="shared" si="2"/>
        <v>50.943870000000004</v>
      </c>
      <c r="J18" s="107"/>
      <c r="K18" s="108" t="s">
        <v>27</v>
      </c>
    </row>
    <row r="19" spans="1:11" ht="14.25">
      <c r="A19" s="149">
        <v>12</v>
      </c>
      <c r="B19" s="150" t="s">
        <v>87</v>
      </c>
      <c r="C19" s="150" t="s">
        <v>88</v>
      </c>
      <c r="D19" s="151" t="s">
        <v>78</v>
      </c>
      <c r="E19" s="152">
        <v>4.56</v>
      </c>
      <c r="F19" s="153">
        <v>16354.74</v>
      </c>
      <c r="G19" s="154">
        <f t="shared" si="0"/>
        <v>37.43999999999999</v>
      </c>
      <c r="H19" s="153">
        <f t="shared" si="1"/>
        <v>11.64526</v>
      </c>
      <c r="I19" s="154">
        <f t="shared" si="2"/>
        <v>49.08525999999999</v>
      </c>
      <c r="J19" s="155"/>
      <c r="K19" s="156" t="s">
        <v>27</v>
      </c>
    </row>
    <row r="20" spans="1:11" ht="0.75" customHeight="1">
      <c r="A20" s="158"/>
      <c r="B20" s="159"/>
      <c r="C20" s="159"/>
      <c r="D20" s="161"/>
      <c r="E20" s="161"/>
      <c r="F20" s="161"/>
      <c r="G20" s="161"/>
      <c r="H20" s="161"/>
      <c r="I20" s="161"/>
      <c r="J20" s="157"/>
      <c r="K20" s="160"/>
    </row>
    <row r="21" spans="1:3" ht="18.75" customHeight="1">
      <c r="A21" s="147" t="s">
        <v>105</v>
      </c>
      <c r="B21" s="148"/>
      <c r="C21" s="148"/>
    </row>
    <row r="22" spans="1:3" ht="14.25">
      <c r="A22" s="147" t="s">
        <v>104</v>
      </c>
      <c r="B22" s="147"/>
      <c r="C22" s="147"/>
    </row>
    <row r="23" spans="1:3" ht="14.25">
      <c r="A23" s="147" t="s">
        <v>106</v>
      </c>
      <c r="B23" s="147"/>
      <c r="C23" s="147"/>
    </row>
    <row r="24" ht="2.25" customHeight="1"/>
  </sheetData>
  <sheetProtection selectLockedCells="1" selectUnlockedCells="1"/>
  <mergeCells count="13">
    <mergeCell ref="K2:K5"/>
    <mergeCell ref="G4:G5"/>
    <mergeCell ref="H4:H5"/>
    <mergeCell ref="A1:K1"/>
    <mergeCell ref="A2:A5"/>
    <mergeCell ref="B2:B5"/>
    <mergeCell ref="C2:C5"/>
    <mergeCell ref="D2:D5"/>
    <mergeCell ref="E2:E5"/>
    <mergeCell ref="F2:F5"/>
    <mergeCell ref="G2:H3"/>
    <mergeCell ref="I2:I5"/>
    <mergeCell ref="J2:J5"/>
  </mergeCells>
  <printOptions/>
  <pageMargins left="0.747916666666667" right="0.747916666666667" top="0.286805556" bottom="0.50833333333333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="130" zoomScaleNormal="130" zoomScalePageLayoutView="0" workbookViewId="0" topLeftCell="A16">
      <selection activeCell="F35" sqref="F35"/>
    </sheetView>
  </sheetViews>
  <sheetFormatPr defaultColWidth="9.140625" defaultRowHeight="12.75"/>
  <cols>
    <col min="1" max="1" width="6.8515625" style="0" customWidth="1"/>
    <col min="2" max="2" width="7.140625" style="0" customWidth="1"/>
    <col min="3" max="3" width="26.28125" style="0" customWidth="1"/>
    <col min="4" max="4" width="12.57421875" style="1" customWidth="1"/>
    <col min="5" max="5" width="13.00390625" style="43" customWidth="1"/>
    <col min="6" max="6" width="16.57421875" style="0" customWidth="1"/>
    <col min="8" max="8" width="9.8515625" style="0" customWidth="1"/>
    <col min="9" max="9" width="9.57421875" style="0" customWidth="1"/>
    <col min="11" max="11" width="11.8515625" style="0" customWidth="1"/>
  </cols>
  <sheetData>
    <row r="1" spans="1:11" ht="72.7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20.25" customHeight="1">
      <c r="A2" s="3"/>
      <c r="B2" s="4"/>
      <c r="C2" s="5"/>
      <c r="D2" s="6" t="s">
        <v>10</v>
      </c>
      <c r="E2" s="40" t="s">
        <v>11</v>
      </c>
      <c r="F2" s="44" t="s">
        <v>12</v>
      </c>
      <c r="G2" s="8" t="s">
        <v>13</v>
      </c>
      <c r="H2" s="9" t="s">
        <v>14</v>
      </c>
      <c r="I2" s="10" t="s">
        <v>15</v>
      </c>
      <c r="J2" s="7" t="s">
        <v>16</v>
      </c>
      <c r="K2" s="11"/>
    </row>
    <row r="3" spans="1:11" ht="17.25" customHeight="1">
      <c r="A3" s="12"/>
      <c r="B3" s="13"/>
      <c r="C3" s="14"/>
      <c r="D3" s="15" t="s">
        <v>17</v>
      </c>
      <c r="E3" s="41" t="s">
        <v>26</v>
      </c>
      <c r="F3" s="41" t="s">
        <v>18</v>
      </c>
      <c r="G3" s="17" t="s">
        <v>8</v>
      </c>
      <c r="H3" s="16" t="s">
        <v>9</v>
      </c>
      <c r="I3" s="16" t="s">
        <v>19</v>
      </c>
      <c r="J3" s="16" t="s">
        <v>20</v>
      </c>
      <c r="K3" s="18" t="s">
        <v>7</v>
      </c>
    </row>
    <row r="4" spans="1:11" ht="18.75" customHeight="1">
      <c r="A4" s="19" t="s">
        <v>0</v>
      </c>
      <c r="B4" s="20" t="s">
        <v>1</v>
      </c>
      <c r="C4" s="17" t="s">
        <v>2</v>
      </c>
      <c r="D4" s="15"/>
      <c r="E4" s="41" t="s">
        <v>21</v>
      </c>
      <c r="F4" s="41" t="s">
        <v>22</v>
      </c>
      <c r="G4" s="17"/>
      <c r="H4" s="16"/>
      <c r="I4" s="16" t="s">
        <v>14</v>
      </c>
      <c r="J4" s="16" t="s">
        <v>23</v>
      </c>
      <c r="K4" s="18"/>
    </row>
    <row r="5" spans="1:14" ht="18" customHeight="1">
      <c r="A5" s="21"/>
      <c r="B5" s="22"/>
      <c r="C5" s="23"/>
      <c r="D5" s="24" t="s">
        <v>24</v>
      </c>
      <c r="E5" s="42" t="s">
        <v>25</v>
      </c>
      <c r="F5" s="42" t="s">
        <v>29</v>
      </c>
      <c r="G5" s="26"/>
      <c r="H5" s="23"/>
      <c r="I5" s="27"/>
      <c r="J5" s="25"/>
      <c r="K5" s="28"/>
      <c r="N5" s="29"/>
    </row>
    <row r="6" spans="1:14" s="37" customFormat="1" ht="12.75">
      <c r="A6" s="54">
        <v>1</v>
      </c>
      <c r="B6" s="54" t="s">
        <v>42</v>
      </c>
      <c r="C6" s="54" t="s">
        <v>47</v>
      </c>
      <c r="D6" s="55" t="s">
        <v>32</v>
      </c>
      <c r="E6" s="56">
        <v>4.72</v>
      </c>
      <c r="F6" s="57">
        <v>0</v>
      </c>
      <c r="G6" s="54">
        <f aca="true" t="shared" si="0" ref="G6:G24">(E6-2)*24</f>
        <v>65.28</v>
      </c>
      <c r="H6" s="58">
        <f aca="true" t="shared" si="1" ref="H6:H24">(28-(IF(F6&gt;28000,28000,F6)/1000))</f>
        <v>28</v>
      </c>
      <c r="I6" s="57">
        <f aca="true" t="shared" si="2" ref="I6:I24">G6+H6</f>
        <v>93.28</v>
      </c>
      <c r="J6" s="54"/>
      <c r="K6" s="59" t="s">
        <v>27</v>
      </c>
      <c r="N6" s="30"/>
    </row>
    <row r="7" spans="1:14" s="37" customFormat="1" ht="12.75">
      <c r="A7" s="54">
        <v>2</v>
      </c>
      <c r="B7" s="54" t="s">
        <v>56</v>
      </c>
      <c r="C7" s="54" t="s">
        <v>57</v>
      </c>
      <c r="D7" s="55" t="s">
        <v>32</v>
      </c>
      <c r="E7" s="56">
        <v>4.7</v>
      </c>
      <c r="F7" s="57">
        <v>1.85</v>
      </c>
      <c r="G7" s="54">
        <f t="shared" si="0"/>
        <v>64.80000000000001</v>
      </c>
      <c r="H7" s="58">
        <f t="shared" si="1"/>
        <v>27.99815</v>
      </c>
      <c r="I7" s="57">
        <f t="shared" si="2"/>
        <v>92.79815</v>
      </c>
      <c r="J7" s="54"/>
      <c r="K7" s="59" t="s">
        <v>27</v>
      </c>
      <c r="N7" s="30"/>
    </row>
    <row r="8" spans="1:14" s="37" customFormat="1" ht="12.75">
      <c r="A8" s="54">
        <v>3</v>
      </c>
      <c r="B8" s="54" t="s">
        <v>68</v>
      </c>
      <c r="C8" s="54" t="s">
        <v>69</v>
      </c>
      <c r="D8" s="55" t="s">
        <v>32</v>
      </c>
      <c r="E8" s="56">
        <v>4.95</v>
      </c>
      <c r="F8" s="57">
        <v>6084.74</v>
      </c>
      <c r="G8" s="54">
        <f t="shared" si="0"/>
        <v>70.80000000000001</v>
      </c>
      <c r="H8" s="58">
        <f t="shared" si="1"/>
        <v>21.91526</v>
      </c>
      <c r="I8" s="57">
        <f t="shared" si="2"/>
        <v>92.71526000000001</v>
      </c>
      <c r="J8" s="54"/>
      <c r="K8" s="59" t="s">
        <v>27</v>
      </c>
      <c r="N8" s="30"/>
    </row>
    <row r="9" spans="1:14" s="39" customFormat="1" ht="12.75">
      <c r="A9" s="54">
        <v>4</v>
      </c>
      <c r="B9" s="54" t="s">
        <v>43</v>
      </c>
      <c r="C9" s="54" t="s">
        <v>44</v>
      </c>
      <c r="D9" s="55" t="s">
        <v>32</v>
      </c>
      <c r="E9" s="56">
        <v>4.72</v>
      </c>
      <c r="F9" s="57">
        <v>1233</v>
      </c>
      <c r="G9" s="54">
        <f t="shared" si="0"/>
        <v>65.28</v>
      </c>
      <c r="H9" s="58">
        <f t="shared" si="1"/>
        <v>26.767</v>
      </c>
      <c r="I9" s="57">
        <f t="shared" si="2"/>
        <v>92.047</v>
      </c>
      <c r="J9" s="54"/>
      <c r="K9" s="59" t="s">
        <v>27</v>
      </c>
      <c r="N9" s="30"/>
    </row>
    <row r="10" spans="1:14" s="37" customFormat="1" ht="13.5" thickBot="1">
      <c r="A10" s="68">
        <v>5</v>
      </c>
      <c r="B10" s="68" t="s">
        <v>36</v>
      </c>
      <c r="C10" s="68" t="s">
        <v>37</v>
      </c>
      <c r="D10" s="69" t="s">
        <v>32</v>
      </c>
      <c r="E10" s="70">
        <v>4.64</v>
      </c>
      <c r="F10" s="71">
        <v>0</v>
      </c>
      <c r="G10" s="68">
        <f t="shared" si="0"/>
        <v>63.35999999999999</v>
      </c>
      <c r="H10" s="72">
        <f t="shared" si="1"/>
        <v>28</v>
      </c>
      <c r="I10" s="71">
        <f t="shared" si="2"/>
        <v>91.35999999999999</v>
      </c>
      <c r="J10" s="68"/>
      <c r="K10" s="73" t="s">
        <v>27</v>
      </c>
      <c r="N10" s="30"/>
    </row>
    <row r="11" spans="1:14" s="37" customFormat="1" ht="12.75">
      <c r="A11" s="53">
        <v>6</v>
      </c>
      <c r="B11" s="60" t="s">
        <v>50</v>
      </c>
      <c r="C11" s="60" t="s">
        <v>51</v>
      </c>
      <c r="D11" s="61" t="s">
        <v>32</v>
      </c>
      <c r="E11" s="62">
        <v>4.59</v>
      </c>
      <c r="F11" s="63">
        <v>0</v>
      </c>
      <c r="G11" s="64">
        <f t="shared" si="0"/>
        <v>62.16</v>
      </c>
      <c r="H11" s="65">
        <f t="shared" si="1"/>
        <v>28</v>
      </c>
      <c r="I11" s="66">
        <f t="shared" si="2"/>
        <v>90.16</v>
      </c>
      <c r="J11" s="60"/>
      <c r="K11" s="67" t="s">
        <v>27</v>
      </c>
      <c r="N11" s="30"/>
    </row>
    <row r="12" spans="1:14" s="37" customFormat="1" ht="12.75">
      <c r="A12" s="36">
        <v>7</v>
      </c>
      <c r="B12" s="45" t="s">
        <v>38</v>
      </c>
      <c r="C12" s="45" t="s">
        <v>39</v>
      </c>
      <c r="D12" s="46" t="s">
        <v>32</v>
      </c>
      <c r="E12" s="47">
        <v>4.59</v>
      </c>
      <c r="F12" s="48">
        <v>10.18</v>
      </c>
      <c r="G12" s="49">
        <f t="shared" si="0"/>
        <v>62.16</v>
      </c>
      <c r="H12" s="50">
        <f t="shared" si="1"/>
        <v>27.98982</v>
      </c>
      <c r="I12" s="51">
        <f t="shared" si="2"/>
        <v>90.14982</v>
      </c>
      <c r="J12" s="45"/>
      <c r="K12" s="52" t="s">
        <v>33</v>
      </c>
      <c r="N12" s="30"/>
    </row>
    <row r="13" spans="1:14" s="37" customFormat="1" ht="12.75">
      <c r="A13" s="36">
        <v>8</v>
      </c>
      <c r="B13" s="45" t="s">
        <v>64</v>
      </c>
      <c r="C13" s="45" t="s">
        <v>65</v>
      </c>
      <c r="D13" s="46" t="s">
        <v>32</v>
      </c>
      <c r="E13" s="47">
        <v>4.73</v>
      </c>
      <c r="F13" s="48">
        <v>5414.9</v>
      </c>
      <c r="G13" s="49">
        <f t="shared" si="0"/>
        <v>65.52000000000001</v>
      </c>
      <c r="H13" s="50">
        <f t="shared" si="1"/>
        <v>22.5851</v>
      </c>
      <c r="I13" s="51">
        <f t="shared" si="2"/>
        <v>88.10510000000001</v>
      </c>
      <c r="J13" s="45"/>
      <c r="K13" s="52" t="s">
        <v>27</v>
      </c>
      <c r="N13" s="30"/>
    </row>
    <row r="14" spans="1:14" s="37" customFormat="1" ht="11.25" customHeight="1">
      <c r="A14" s="36">
        <v>9</v>
      </c>
      <c r="B14" s="45" t="s">
        <v>58</v>
      </c>
      <c r="C14" s="45" t="s">
        <v>59</v>
      </c>
      <c r="D14" s="46" t="s">
        <v>32</v>
      </c>
      <c r="E14" s="47">
        <v>5</v>
      </c>
      <c r="F14" s="48">
        <v>12885.93</v>
      </c>
      <c r="G14" s="49">
        <f t="shared" si="0"/>
        <v>72</v>
      </c>
      <c r="H14" s="50">
        <f t="shared" si="1"/>
        <v>15.11407</v>
      </c>
      <c r="I14" s="51">
        <f t="shared" si="2"/>
        <v>87.11407</v>
      </c>
      <c r="J14" s="45"/>
      <c r="K14" s="52" t="s">
        <v>27</v>
      </c>
      <c r="N14" s="30"/>
    </row>
    <row r="15" spans="1:14" s="37" customFormat="1" ht="12.75">
      <c r="A15" s="36">
        <v>10</v>
      </c>
      <c r="B15" s="45" t="s">
        <v>60</v>
      </c>
      <c r="C15" s="45" t="s">
        <v>61</v>
      </c>
      <c r="D15" s="46" t="s">
        <v>32</v>
      </c>
      <c r="E15" s="47">
        <v>4.76</v>
      </c>
      <c r="F15" s="48">
        <v>7668.5</v>
      </c>
      <c r="G15" s="49">
        <f t="shared" si="0"/>
        <v>66.24</v>
      </c>
      <c r="H15" s="50">
        <f t="shared" si="1"/>
        <v>20.3315</v>
      </c>
      <c r="I15" s="51">
        <f t="shared" si="2"/>
        <v>86.57149999999999</v>
      </c>
      <c r="J15" s="45"/>
      <c r="K15" s="52" t="s">
        <v>27</v>
      </c>
      <c r="N15" s="30"/>
    </row>
    <row r="16" spans="1:14" s="37" customFormat="1" ht="12.75">
      <c r="A16" s="36">
        <v>11</v>
      </c>
      <c r="B16" s="45" t="s">
        <v>40</v>
      </c>
      <c r="C16" s="45" t="s">
        <v>41</v>
      </c>
      <c r="D16" s="46" t="s">
        <v>32</v>
      </c>
      <c r="E16" s="47">
        <v>5</v>
      </c>
      <c r="F16" s="48">
        <v>13639.96</v>
      </c>
      <c r="G16" s="49">
        <f t="shared" si="0"/>
        <v>72</v>
      </c>
      <c r="H16" s="50">
        <f t="shared" si="1"/>
        <v>14.360040000000001</v>
      </c>
      <c r="I16" s="51">
        <f t="shared" si="2"/>
        <v>86.36004</v>
      </c>
      <c r="J16" s="45"/>
      <c r="K16" s="52" t="s">
        <v>27</v>
      </c>
      <c r="N16" s="30"/>
    </row>
    <row r="17" spans="1:14" s="37" customFormat="1" ht="12.75">
      <c r="A17" s="36">
        <v>12</v>
      </c>
      <c r="B17" s="45" t="s">
        <v>62</v>
      </c>
      <c r="C17" s="45" t="s">
        <v>63</v>
      </c>
      <c r="D17" s="46" t="s">
        <v>32</v>
      </c>
      <c r="E17" s="47">
        <v>4.88</v>
      </c>
      <c r="F17" s="48">
        <v>11342.63</v>
      </c>
      <c r="G17" s="49">
        <f t="shared" si="0"/>
        <v>69.12</v>
      </c>
      <c r="H17" s="50">
        <f t="shared" si="1"/>
        <v>16.65737</v>
      </c>
      <c r="I17" s="51">
        <f t="shared" si="2"/>
        <v>85.77737</v>
      </c>
      <c r="J17" s="45"/>
      <c r="K17" s="52" t="s">
        <v>33</v>
      </c>
      <c r="N17" s="30"/>
    </row>
    <row r="18" spans="1:14" s="37" customFormat="1" ht="12.75">
      <c r="A18" s="36">
        <v>13</v>
      </c>
      <c r="B18" s="45" t="s">
        <v>30</v>
      </c>
      <c r="C18" s="45" t="s">
        <v>31</v>
      </c>
      <c r="D18" s="46" t="s">
        <v>32</v>
      </c>
      <c r="E18" s="47">
        <v>4.51</v>
      </c>
      <c r="F18" s="48">
        <v>6098.46</v>
      </c>
      <c r="G18" s="49">
        <f t="shared" si="0"/>
        <v>60.239999999999995</v>
      </c>
      <c r="H18" s="50">
        <f t="shared" si="1"/>
        <v>21.90154</v>
      </c>
      <c r="I18" s="51">
        <f t="shared" si="2"/>
        <v>82.14153999999999</v>
      </c>
      <c r="J18" s="45"/>
      <c r="K18" s="52" t="s">
        <v>27</v>
      </c>
      <c r="N18" s="30"/>
    </row>
    <row r="19" spans="1:14" s="37" customFormat="1" ht="12.75">
      <c r="A19" s="36">
        <v>14</v>
      </c>
      <c r="B19" s="45" t="s">
        <v>34</v>
      </c>
      <c r="C19" s="45" t="s">
        <v>35</v>
      </c>
      <c r="D19" s="46" t="s">
        <v>32</v>
      </c>
      <c r="E19" s="47">
        <v>5</v>
      </c>
      <c r="F19" s="48">
        <v>22754.88</v>
      </c>
      <c r="G19" s="49">
        <f t="shared" si="0"/>
        <v>72</v>
      </c>
      <c r="H19" s="50">
        <f t="shared" si="1"/>
        <v>5.24512</v>
      </c>
      <c r="I19" s="51">
        <f t="shared" si="2"/>
        <v>77.24512</v>
      </c>
      <c r="J19" s="45"/>
      <c r="K19" s="52" t="s">
        <v>27</v>
      </c>
      <c r="N19" s="30"/>
    </row>
    <row r="20" spans="1:14" s="37" customFormat="1" ht="12.75">
      <c r="A20" s="36">
        <v>15</v>
      </c>
      <c r="B20" s="45" t="s">
        <v>66</v>
      </c>
      <c r="C20" s="45" t="s">
        <v>67</v>
      </c>
      <c r="D20" s="46" t="s">
        <v>32</v>
      </c>
      <c r="E20" s="47">
        <v>4.55</v>
      </c>
      <c r="F20" s="48">
        <v>12440.88</v>
      </c>
      <c r="G20" s="49">
        <f t="shared" si="0"/>
        <v>61.199999999999996</v>
      </c>
      <c r="H20" s="50">
        <f t="shared" si="1"/>
        <v>15.55912</v>
      </c>
      <c r="I20" s="51">
        <f t="shared" si="2"/>
        <v>76.75912</v>
      </c>
      <c r="J20" s="45"/>
      <c r="K20" s="52" t="s">
        <v>33</v>
      </c>
      <c r="N20" s="30"/>
    </row>
    <row r="21" spans="1:14" s="37" customFormat="1" ht="12.75">
      <c r="A21" s="36">
        <v>16</v>
      </c>
      <c r="B21" s="49" t="s">
        <v>54</v>
      </c>
      <c r="C21" s="45" t="s">
        <v>55</v>
      </c>
      <c r="D21" s="46" t="s">
        <v>32</v>
      </c>
      <c r="E21" s="47">
        <v>4.56</v>
      </c>
      <c r="F21" s="48">
        <v>14787.25</v>
      </c>
      <c r="G21" s="49">
        <f t="shared" si="0"/>
        <v>61.43999999999999</v>
      </c>
      <c r="H21" s="50">
        <f t="shared" si="1"/>
        <v>13.21275</v>
      </c>
      <c r="I21" s="51">
        <f t="shared" si="2"/>
        <v>74.65275</v>
      </c>
      <c r="J21" s="45"/>
      <c r="K21" s="52" t="s">
        <v>27</v>
      </c>
      <c r="N21" s="30"/>
    </row>
    <row r="22" spans="1:14" s="37" customFormat="1" ht="12.75">
      <c r="A22" s="36">
        <v>17</v>
      </c>
      <c r="B22" s="45" t="s">
        <v>52</v>
      </c>
      <c r="C22" s="45" t="s">
        <v>53</v>
      </c>
      <c r="D22" s="46" t="s">
        <v>32</v>
      </c>
      <c r="E22" s="47">
        <v>4.86</v>
      </c>
      <c r="F22" s="48">
        <v>28600.59</v>
      </c>
      <c r="G22" s="49">
        <f t="shared" si="0"/>
        <v>68.64000000000001</v>
      </c>
      <c r="H22" s="50">
        <f t="shared" si="1"/>
        <v>0</v>
      </c>
      <c r="I22" s="51">
        <f t="shared" si="2"/>
        <v>68.64000000000001</v>
      </c>
      <c r="J22" s="45"/>
      <c r="K22" s="52" t="s">
        <v>27</v>
      </c>
      <c r="N22" s="30"/>
    </row>
    <row r="23" spans="1:14" s="37" customFormat="1" ht="12.75">
      <c r="A23" s="36">
        <v>18</v>
      </c>
      <c r="B23" s="45" t="s">
        <v>48</v>
      </c>
      <c r="C23" s="45" t="s">
        <v>49</v>
      </c>
      <c r="D23" s="46" t="s">
        <v>32</v>
      </c>
      <c r="E23" s="47">
        <v>4.2</v>
      </c>
      <c r="F23" s="48">
        <v>12240.4</v>
      </c>
      <c r="G23" s="49">
        <f t="shared" si="0"/>
        <v>52.800000000000004</v>
      </c>
      <c r="H23" s="50">
        <f t="shared" si="1"/>
        <v>15.7596</v>
      </c>
      <c r="I23" s="51">
        <f t="shared" si="2"/>
        <v>68.5596</v>
      </c>
      <c r="J23" s="45"/>
      <c r="K23" s="52" t="s">
        <v>27</v>
      </c>
      <c r="N23" s="30"/>
    </row>
    <row r="24" spans="1:14" s="37" customFormat="1" ht="12.75">
      <c r="A24" s="36">
        <v>19</v>
      </c>
      <c r="B24" s="45" t="s">
        <v>45</v>
      </c>
      <c r="C24" s="45" t="s">
        <v>46</v>
      </c>
      <c r="D24" s="46" t="s">
        <v>32</v>
      </c>
      <c r="E24" s="47">
        <v>3.73</v>
      </c>
      <c r="F24" s="48">
        <v>6130</v>
      </c>
      <c r="G24" s="49">
        <f t="shared" si="0"/>
        <v>41.519999999999996</v>
      </c>
      <c r="H24" s="50">
        <f t="shared" si="1"/>
        <v>21.87</v>
      </c>
      <c r="I24" s="51">
        <f t="shared" si="2"/>
        <v>63.39</v>
      </c>
      <c r="J24" s="45"/>
      <c r="K24" s="52" t="s">
        <v>27</v>
      </c>
      <c r="N24" s="30"/>
    </row>
    <row r="25" spans="1:14" s="37" customFormat="1" ht="12.75">
      <c r="A25" s="38"/>
      <c r="B25" s="74"/>
      <c r="C25" s="74"/>
      <c r="D25" s="32"/>
      <c r="E25" s="75"/>
      <c r="F25" s="76"/>
      <c r="G25" s="31"/>
      <c r="H25" s="34"/>
      <c r="I25" s="33"/>
      <c r="J25" s="74"/>
      <c r="K25" s="35"/>
      <c r="N25" s="30"/>
    </row>
    <row r="26" spans="1:8" s="37" customFormat="1" ht="12.75">
      <c r="A26"/>
      <c r="B26"/>
      <c r="C26"/>
      <c r="D26"/>
      <c r="E26"/>
      <c r="H26" s="30"/>
    </row>
    <row r="27" spans="1:5" s="37" customFormat="1" ht="12.75">
      <c r="A27" s="2"/>
      <c r="B27" s="2"/>
      <c r="C27" s="2"/>
      <c r="D27" s="2"/>
      <c r="E27" s="2"/>
    </row>
    <row r="28" spans="1:13" s="37" customFormat="1" ht="12.75">
      <c r="A28"/>
      <c r="B28"/>
      <c r="C28" t="s">
        <v>70</v>
      </c>
      <c r="D28" s="173" t="s">
        <v>71</v>
      </c>
      <c r="E28" s="173"/>
      <c r="F28" s="173"/>
      <c r="G28" s="173"/>
      <c r="H28" s="173"/>
      <c r="I28" s="173"/>
      <c r="J28" s="173"/>
      <c r="K28"/>
      <c r="L28"/>
      <c r="M28"/>
    </row>
    <row r="29" spans="4:11" ht="12.75">
      <c r="D29"/>
      <c r="E29"/>
      <c r="I29" s="77"/>
      <c r="J29" s="77"/>
      <c r="K29" s="77"/>
    </row>
    <row r="30" spans="4:10" ht="12.75">
      <c r="D30"/>
      <c r="E30" s="172" t="s">
        <v>72</v>
      </c>
      <c r="F30" s="172"/>
      <c r="G30" s="172"/>
      <c r="H30" s="172"/>
      <c r="I30" s="172"/>
      <c r="J30" s="172"/>
    </row>
    <row r="31" ht="12.75">
      <c r="D31"/>
    </row>
    <row r="32" ht="12.75">
      <c r="D32"/>
    </row>
    <row r="33" ht="12.75">
      <c r="D33"/>
    </row>
    <row r="34" ht="12.75">
      <c r="D34"/>
    </row>
  </sheetData>
  <sheetProtection selectLockedCells="1" selectUnlockedCells="1"/>
  <mergeCells count="3">
    <mergeCell ref="A1:K1"/>
    <mergeCell ref="E30:J30"/>
    <mergeCell ref="D28:J28"/>
  </mergeCells>
  <printOptions/>
  <pageMargins left="0.7479166666666667" right="0.7479166666666667" top="0.7048611111111112" bottom="0.82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TRC</dc:creator>
  <cp:keywords/>
  <dc:description/>
  <cp:lastModifiedBy>Katja</cp:lastModifiedBy>
  <cp:lastPrinted>2023-11-29T09:49:37Z</cp:lastPrinted>
  <dcterms:created xsi:type="dcterms:W3CDTF">2015-11-25T12:23:45Z</dcterms:created>
  <dcterms:modified xsi:type="dcterms:W3CDTF">2023-12-01T09:12:11Z</dcterms:modified>
  <cp:category/>
  <cp:version/>
  <cp:contentType/>
  <cp:contentStatus/>
</cp:coreProperties>
</file>