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iše godine" sheetId="1" r:id="rId1"/>
  </sheets>
  <definedNames>
    <definedName name="_xlnm.Print_Area" localSheetId="0">'Više godine'!$A$1:$K$26</definedName>
    <definedName name="Prosek">'Više godine'!#REF!</definedName>
    <definedName name="ytt">'Više godine'!$B$2:$B$65442</definedName>
  </definedNames>
  <calcPr fullCalcOnLoad="1"/>
</workbook>
</file>

<file path=xl/sharedStrings.xml><?xml version="1.0" encoding="utf-8"?>
<sst xmlns="http://schemas.openxmlformats.org/spreadsheetml/2006/main" count="77" uniqueCount="51">
  <si>
    <t>Ред. 
бр.</t>
  </si>
  <si>
    <t>Бр. 
пред.</t>
  </si>
  <si>
    <t>Презиме, средње слово
 и име</t>
  </si>
  <si>
    <t>Уписана година студија шк. 2021/2022</t>
  </si>
  <si>
    <t>Просечна оцена од положених испита</t>
  </si>
  <si>
    <t>Просечна месечна примања по члану домаћинства за период јануар-јун 2021</t>
  </si>
  <si>
    <t>Број поена</t>
  </si>
  <si>
    <t>Коначан број поена</t>
  </si>
  <si>
    <t>Број изгубљених година</t>
  </si>
  <si>
    <t>Напомена</t>
  </si>
  <si>
    <t>од успеха</t>
  </si>
  <si>
    <t>од примања</t>
  </si>
  <si>
    <t>67-56</t>
  </si>
  <si>
    <t>Aleksov V. Vesna</t>
  </si>
  <si>
    <t>IV</t>
  </si>
  <si>
    <t>B</t>
  </si>
  <si>
    <t>67-23</t>
  </si>
  <si>
    <t>Гигов М. Марија</t>
  </si>
  <si>
    <t>II</t>
  </si>
  <si>
    <t>Б</t>
  </si>
  <si>
    <t>67-58</t>
  </si>
  <si>
    <t>Свиленков З. Јована</t>
  </si>
  <si>
    <t>67-34</t>
  </si>
  <si>
    <t>Николов З. Ники</t>
  </si>
  <si>
    <t>67-55</t>
  </si>
  <si>
    <t>Костов С. Сашка</t>
  </si>
  <si>
    <t>III</t>
  </si>
  <si>
    <t>67-28</t>
  </si>
  <si>
    <t>Васов А. Анђела</t>
  </si>
  <si>
    <t>67-42</t>
  </si>
  <si>
    <t>Тодоров Ж. Јелена</t>
  </si>
  <si>
    <t>67-61</t>
  </si>
  <si>
    <t>Анастасов С. Маја</t>
  </si>
  <si>
    <t>67-64</t>
  </si>
  <si>
    <t>Петров Љ. Дарко</t>
  </si>
  <si>
    <t>67-10</t>
  </si>
  <si>
    <t>Момчилов В. Јелена</t>
  </si>
  <si>
    <t>67-37</t>
  </si>
  <si>
    <t>Бошковић Д. Милица</t>
  </si>
  <si>
    <t>67-50</t>
  </si>
  <si>
    <t>Стевановић Д. Јована</t>
  </si>
  <si>
    <t>67-59</t>
  </si>
  <si>
    <t>Станулов С. Петра</t>
  </si>
  <si>
    <t>67-32</t>
  </si>
  <si>
    <t>Алексов П. Дина</t>
  </si>
  <si>
    <t>67-27</t>
  </si>
  <si>
    <t>Маринков Д. Катарина</t>
  </si>
  <si>
    <t>67-51</t>
  </si>
  <si>
    <t>Петров И. Тијана</t>
  </si>
  <si>
    <t>VI</t>
  </si>
  <si>
    <t>КОНАЧНА РАНГ ЛИСТА
ЗА ДОДЕЛУ ПОСЕБНИХ СТУДЕНТСКИХ СТИПЕНДИЈА ЗА ОСНОВНЕ СТУДИЈЕ ШКОЛСКЕ 2021/2022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</si>
</sst>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.00\ [$Din-81A];[Red]\-#,##0.00\ [$Din-81A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29" borderId="3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7" applyNumberFormat="0" applyFill="0" applyAlignment="0" applyProtection="0"/>
    <xf numFmtId="0" fontId="34" fillId="32" borderId="0" applyNumberFormat="0" applyBorder="0" applyAlignment="0" applyProtection="0"/>
    <xf numFmtId="0" fontId="0" fillId="33" borderId="8" applyNumberFormat="0" applyFont="0" applyAlignment="0" applyProtection="0"/>
    <xf numFmtId="0" fontId="35" fillId="27" borderId="9" applyNumberFormat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9" borderId="11" xfId="0" applyFont="1" applyFill="1" applyBorder="1" applyAlignment="1">
      <alignment horizontal="center"/>
    </xf>
    <xf numFmtId="0" fontId="0" fillId="29" borderId="12" xfId="0" applyFont="1" applyFill="1" applyBorder="1" applyAlignment="1">
      <alignment/>
    </xf>
    <xf numFmtId="0" fontId="0" fillId="29" borderId="12" xfId="0" applyFont="1" applyFill="1" applyBorder="1" applyAlignment="1">
      <alignment horizontal="center"/>
    </xf>
    <xf numFmtId="2" fontId="0" fillId="29" borderId="12" xfId="0" applyNumberFormat="1" applyFont="1" applyFill="1" applyBorder="1" applyAlignment="1">
      <alignment horizontal="center"/>
    </xf>
    <xf numFmtId="2" fontId="0" fillId="29" borderId="11" xfId="0" applyNumberFormat="1" applyFont="1" applyFill="1" applyBorder="1" applyAlignment="1">
      <alignment horizontal="right"/>
    </xf>
    <xf numFmtId="2" fontId="0" fillId="29" borderId="12" xfId="0" applyNumberFormat="1" applyFont="1" applyFill="1" applyBorder="1" applyAlignment="1">
      <alignment/>
    </xf>
    <xf numFmtId="2" fontId="0" fillId="29" borderId="12" xfId="0" applyNumberFormat="1" applyFont="1" applyFill="1" applyBorder="1" applyAlignment="1">
      <alignment horizontal="right"/>
    </xf>
    <xf numFmtId="49" fontId="0" fillId="29" borderId="12" xfId="0" applyNumberFormat="1" applyFont="1" applyFill="1" applyBorder="1" applyAlignment="1">
      <alignment horizontal="right"/>
    </xf>
    <xf numFmtId="0" fontId="0" fillId="29" borderId="12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right"/>
    </xf>
    <xf numFmtId="2" fontId="4" fillId="34" borderId="13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 horizontal="right"/>
    </xf>
    <xf numFmtId="49" fontId="4" fillId="34" borderId="13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right"/>
    </xf>
    <xf numFmtId="2" fontId="4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/>
    </xf>
    <xf numFmtId="2" fontId="4" fillId="34" borderId="12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14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right"/>
    </xf>
    <xf numFmtId="2" fontId="4" fillId="35" borderId="14" xfId="0" applyNumberFormat="1" applyFont="1" applyFill="1" applyBorder="1" applyAlignment="1">
      <alignment/>
    </xf>
    <xf numFmtId="49" fontId="4" fillId="35" borderId="14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horizontal="right"/>
    </xf>
    <xf numFmtId="2" fontId="4" fillId="36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1" xfId="46" applyNumberFormat="1" applyFont="1" applyFill="1" applyBorder="1" applyAlignment="1" applyProtection="1">
      <alignment/>
      <protection/>
    </xf>
    <xf numFmtId="0" fontId="4" fillId="36" borderId="14" xfId="0" applyFont="1" applyFill="1" applyBorder="1" applyAlignment="1">
      <alignment horizontal="center"/>
    </xf>
    <xf numFmtId="0" fontId="4" fillId="34" borderId="11" xfId="46" applyNumberFormat="1" applyFont="1" applyFill="1" applyBorder="1" applyAlignment="1" applyProtection="1">
      <alignment horizontal="center"/>
      <protection/>
    </xf>
    <xf numFmtId="2" fontId="4" fillId="36" borderId="14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4" fillId="34" borderId="11" xfId="46" applyNumberFormat="1" applyFont="1" applyFill="1" applyBorder="1" applyAlignment="1" applyProtection="1">
      <alignment horizontal="center"/>
      <protection/>
    </xf>
    <xf numFmtId="2" fontId="4" fillId="36" borderId="14" xfId="0" applyNumberFormat="1" applyFont="1" applyFill="1" applyBorder="1" applyAlignment="1">
      <alignment horizontal="right"/>
    </xf>
    <xf numFmtId="2" fontId="4" fillId="34" borderId="16" xfId="0" applyNumberFormat="1" applyFont="1" applyFill="1" applyBorder="1" applyAlignment="1">
      <alignment horizontal="right"/>
    </xf>
    <xf numFmtId="49" fontId="4" fillId="36" borderId="14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4" fillId="36" borderId="14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right" vertical="center" wrapText="1"/>
    </xf>
    <xf numFmtId="2" fontId="4" fillId="37" borderId="13" xfId="0" applyNumberFormat="1" applyFont="1" applyFill="1" applyBorder="1" applyAlignment="1">
      <alignment horizontal="right"/>
    </xf>
    <xf numFmtId="2" fontId="4" fillId="37" borderId="13" xfId="0" applyNumberFormat="1" applyFont="1" applyFill="1" applyBorder="1" applyAlignment="1">
      <alignment/>
    </xf>
    <xf numFmtId="0" fontId="0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horizontal="right"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/>
    </xf>
    <xf numFmtId="0" fontId="4" fillId="38" borderId="15" xfId="0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right"/>
    </xf>
    <xf numFmtId="2" fontId="4" fillId="38" borderId="15" xfId="0" applyNumberFormat="1" applyFont="1" applyFill="1" applyBorder="1" applyAlignment="1">
      <alignment/>
    </xf>
    <xf numFmtId="49" fontId="4" fillId="38" borderId="15" xfId="0" applyNumberFormat="1" applyFont="1" applyFill="1" applyBorder="1" applyAlignment="1">
      <alignment horizontal="right"/>
    </xf>
    <xf numFmtId="0" fontId="4" fillId="38" borderId="15" xfId="0" applyFont="1" applyFill="1" applyBorder="1" applyAlignment="1">
      <alignment horizontal="right"/>
    </xf>
    <xf numFmtId="0" fontId="4" fillId="37" borderId="17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top" wrapText="1"/>
    </xf>
    <xf numFmtId="172" fontId="2" fillId="0" borderId="18" xfId="59" applyFont="1" applyFill="1" applyBorder="1" applyAlignment="1" applyProtection="1">
      <alignment horizontal="center" vertical="center" wrapText="1"/>
      <protection/>
    </xf>
    <xf numFmtId="172" fontId="3" fillId="39" borderId="12" xfId="5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Outpu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2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20" zoomScaleNormal="120" zoomScaleSheetLayoutView="115" zoomScalePageLayoutView="0" workbookViewId="0" topLeftCell="A1">
      <selection activeCell="M5" sqref="M5"/>
    </sheetView>
  </sheetViews>
  <sheetFormatPr defaultColWidth="9.00390625" defaultRowHeight="12.75"/>
  <cols>
    <col min="1" max="1" width="7.8515625" style="0" customWidth="1"/>
    <col min="2" max="2" width="7.28125" style="0" customWidth="1"/>
    <col min="3" max="3" width="24.140625" style="0" customWidth="1"/>
    <col min="4" max="4" width="10.8515625" style="1" customWidth="1"/>
    <col min="5" max="5" width="12.28125" style="0" customWidth="1"/>
    <col min="6" max="6" width="22.28125" style="0" customWidth="1"/>
    <col min="7" max="7" width="11.8515625" style="0" customWidth="1"/>
    <col min="8" max="8" width="12.140625" style="0" customWidth="1"/>
    <col min="9" max="9" width="15.57421875" style="0" customWidth="1"/>
    <col min="10" max="10" width="14.7109375" style="2" customWidth="1"/>
    <col min="11" max="11" width="12.28125" style="2" customWidth="1"/>
    <col min="12" max="12" width="11.28125" style="0" customWidth="1"/>
  </cols>
  <sheetData>
    <row r="1" spans="1:12" ht="40.5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"/>
    </row>
    <row r="2" spans="1:12" ht="17.25" customHeight="1">
      <c r="A2" s="82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9" t="s">
        <v>6</v>
      </c>
      <c r="H2" s="79"/>
      <c r="I2" s="78" t="s">
        <v>7</v>
      </c>
      <c r="J2" s="78" t="s">
        <v>8</v>
      </c>
      <c r="K2" s="78" t="s">
        <v>9</v>
      </c>
      <c r="L2" s="3"/>
    </row>
    <row r="3" spans="1:12" ht="18.75" customHeight="1">
      <c r="A3" s="82"/>
      <c r="B3" s="78"/>
      <c r="C3" s="78"/>
      <c r="D3" s="78"/>
      <c r="E3" s="78"/>
      <c r="F3" s="78"/>
      <c r="G3" s="78"/>
      <c r="H3" s="79"/>
      <c r="I3" s="78"/>
      <c r="J3" s="78"/>
      <c r="K3" s="78"/>
      <c r="L3" s="3"/>
    </row>
    <row r="4" spans="1:12" ht="18" customHeight="1">
      <c r="A4" s="82"/>
      <c r="B4" s="78"/>
      <c r="C4" s="78"/>
      <c r="D4" s="78"/>
      <c r="E4" s="78"/>
      <c r="F4" s="78"/>
      <c r="G4" s="78" t="s">
        <v>10</v>
      </c>
      <c r="H4" s="78" t="s">
        <v>11</v>
      </c>
      <c r="I4" s="78"/>
      <c r="J4" s="78"/>
      <c r="K4" s="78"/>
      <c r="L4" s="3"/>
    </row>
    <row r="5" spans="1:12" ht="35.25" customHeight="1">
      <c r="A5" s="82"/>
      <c r="B5" s="78"/>
      <c r="C5" s="78"/>
      <c r="D5" s="78"/>
      <c r="E5" s="78"/>
      <c r="F5" s="78"/>
      <c r="G5" s="78"/>
      <c r="H5" s="78"/>
      <c r="I5" s="78"/>
      <c r="J5" s="78"/>
      <c r="K5" s="78"/>
      <c r="L5" s="3"/>
    </row>
    <row r="6" spans="1:12" ht="1.5" customHeight="1">
      <c r="A6" s="4">
        <v>1</v>
      </c>
      <c r="B6" s="5" t="s">
        <v>12</v>
      </c>
      <c r="C6" s="5" t="s">
        <v>13</v>
      </c>
      <c r="D6" s="6" t="s">
        <v>14</v>
      </c>
      <c r="E6" s="7">
        <v>5.53</v>
      </c>
      <c r="F6" s="8">
        <v>0</v>
      </c>
      <c r="G6" s="9">
        <f>IF(LEFT(K6,1)="S",(E6-6)*18,(E6-3)*24)</f>
        <v>60.720000000000006</v>
      </c>
      <c r="H6" s="10">
        <f aca="true" t="shared" si="0" ref="H6:H21">(28-(IF(F6&gt;28000,28000,F6)/1000))</f>
        <v>28</v>
      </c>
      <c r="I6" s="9">
        <f aca="true" t="shared" si="1" ref="I6:I21">G6+H6</f>
        <v>88.72</v>
      </c>
      <c r="J6" s="11"/>
      <c r="K6" s="12" t="s">
        <v>15</v>
      </c>
      <c r="L6" s="13"/>
    </row>
    <row r="7" spans="1:12" ht="15">
      <c r="A7" s="61">
        <v>1</v>
      </c>
      <c r="B7" s="62" t="s">
        <v>47</v>
      </c>
      <c r="C7" s="63" t="s">
        <v>48</v>
      </c>
      <c r="D7" s="62" t="s">
        <v>49</v>
      </c>
      <c r="E7" s="62">
        <v>5.31</v>
      </c>
      <c r="F7" s="64">
        <v>1.28</v>
      </c>
      <c r="G7" s="18">
        <f aca="true" t="shared" si="2" ref="G7:G21">IF(LEFT(K7,1)="С",(E7-6)*18,(E7-3)*24)</f>
        <v>55.43999999999999</v>
      </c>
      <c r="H7" s="65">
        <f t="shared" si="0"/>
        <v>27.99872</v>
      </c>
      <c r="I7" s="66">
        <f t="shared" si="1"/>
        <v>83.43871999999999</v>
      </c>
      <c r="J7" s="67"/>
      <c r="K7" s="68" t="s">
        <v>19</v>
      </c>
      <c r="L7" s="13"/>
    </row>
    <row r="8" spans="1:12" ht="15">
      <c r="A8" s="61">
        <v>2</v>
      </c>
      <c r="B8" s="30" t="s">
        <v>16</v>
      </c>
      <c r="C8" s="30" t="s">
        <v>17</v>
      </c>
      <c r="D8" s="22" t="s">
        <v>18</v>
      </c>
      <c r="E8" s="31">
        <v>5.2</v>
      </c>
      <c r="F8" s="23">
        <v>771.12</v>
      </c>
      <c r="G8" s="18">
        <f t="shared" si="2"/>
        <v>52.800000000000004</v>
      </c>
      <c r="H8" s="23">
        <f t="shared" si="0"/>
        <v>27.22888</v>
      </c>
      <c r="I8" s="24">
        <f t="shared" si="1"/>
        <v>80.02888</v>
      </c>
      <c r="J8" s="25"/>
      <c r="K8" s="26" t="s">
        <v>19</v>
      </c>
      <c r="L8" s="13"/>
    </row>
    <row r="9" spans="1:11" ht="15">
      <c r="A9" s="61">
        <v>3</v>
      </c>
      <c r="B9" s="48" t="s">
        <v>20</v>
      </c>
      <c r="C9" s="48" t="s">
        <v>21</v>
      </c>
      <c r="D9" s="50" t="s">
        <v>18</v>
      </c>
      <c r="E9" s="53">
        <v>5.36</v>
      </c>
      <c r="F9" s="17">
        <v>4986.12</v>
      </c>
      <c r="G9" s="18">
        <f t="shared" si="2"/>
        <v>56.64000000000001</v>
      </c>
      <c r="H9" s="17">
        <f t="shared" si="0"/>
        <v>23.01388</v>
      </c>
      <c r="I9" s="27">
        <f t="shared" si="1"/>
        <v>79.65388000000002</v>
      </c>
      <c r="J9" s="28"/>
      <c r="K9" s="29" t="s">
        <v>19</v>
      </c>
    </row>
    <row r="10" spans="1:11" ht="15">
      <c r="A10" s="61">
        <v>4</v>
      </c>
      <c r="B10" s="30" t="s">
        <v>22</v>
      </c>
      <c r="C10" s="30" t="s">
        <v>23</v>
      </c>
      <c r="D10" s="22" t="s">
        <v>14</v>
      </c>
      <c r="E10" s="31">
        <v>5.25</v>
      </c>
      <c r="F10" s="23">
        <v>2575</v>
      </c>
      <c r="G10" s="18">
        <f t="shared" si="2"/>
        <v>54</v>
      </c>
      <c r="H10" s="23">
        <f t="shared" si="0"/>
        <v>25.425</v>
      </c>
      <c r="I10" s="24">
        <f t="shared" si="1"/>
        <v>79.425</v>
      </c>
      <c r="J10" s="25"/>
      <c r="K10" s="26" t="s">
        <v>19</v>
      </c>
    </row>
    <row r="11" spans="1:11" ht="15">
      <c r="A11" s="61">
        <v>5</v>
      </c>
      <c r="B11" s="14" t="s">
        <v>27</v>
      </c>
      <c r="C11" s="14" t="s">
        <v>28</v>
      </c>
      <c r="D11" s="15" t="s">
        <v>14</v>
      </c>
      <c r="E11" s="16">
        <v>4.92</v>
      </c>
      <c r="F11" s="19">
        <v>6401.87</v>
      </c>
      <c r="G11" s="18">
        <f t="shared" si="2"/>
        <v>46.08</v>
      </c>
      <c r="H11" s="19">
        <f t="shared" si="0"/>
        <v>21.59813</v>
      </c>
      <c r="I11" s="18">
        <f t="shared" si="1"/>
        <v>67.67813</v>
      </c>
      <c r="J11" s="20"/>
      <c r="K11" s="21" t="s">
        <v>19</v>
      </c>
    </row>
    <row r="12" spans="1:11" ht="15.75" thickBot="1">
      <c r="A12" s="77">
        <v>6</v>
      </c>
      <c r="B12" s="47" t="s">
        <v>29</v>
      </c>
      <c r="C12" s="47" t="s">
        <v>30</v>
      </c>
      <c r="D12" s="41" t="s">
        <v>14</v>
      </c>
      <c r="E12" s="52">
        <v>5.13</v>
      </c>
      <c r="F12" s="55">
        <v>12193.25</v>
      </c>
      <c r="G12" s="42">
        <f t="shared" si="2"/>
        <v>51.12</v>
      </c>
      <c r="H12" s="55">
        <f t="shared" si="0"/>
        <v>15.80675</v>
      </c>
      <c r="I12" s="42">
        <f t="shared" si="1"/>
        <v>66.92675</v>
      </c>
      <c r="J12" s="57"/>
      <c r="K12" s="59" t="s">
        <v>19</v>
      </c>
    </row>
    <row r="13" spans="1:11" ht="15">
      <c r="A13" s="69">
        <v>7</v>
      </c>
      <c r="B13" s="70" t="s">
        <v>31</v>
      </c>
      <c r="C13" s="70" t="s">
        <v>32</v>
      </c>
      <c r="D13" s="71" t="s">
        <v>18</v>
      </c>
      <c r="E13" s="72">
        <v>5.08</v>
      </c>
      <c r="F13" s="73">
        <v>11060.74</v>
      </c>
      <c r="G13" s="40">
        <f t="shared" si="2"/>
        <v>49.92</v>
      </c>
      <c r="H13" s="73">
        <f t="shared" si="0"/>
        <v>16.93926</v>
      </c>
      <c r="I13" s="74">
        <f t="shared" si="1"/>
        <v>66.85926</v>
      </c>
      <c r="J13" s="75"/>
      <c r="K13" s="76" t="s">
        <v>19</v>
      </c>
    </row>
    <row r="14" spans="1:11" ht="15">
      <c r="A14" s="45">
        <v>8</v>
      </c>
      <c r="B14" s="46" t="s">
        <v>24</v>
      </c>
      <c r="C14" s="46" t="s">
        <v>25</v>
      </c>
      <c r="D14" s="49" t="s">
        <v>26</v>
      </c>
      <c r="E14" s="51">
        <v>4.96</v>
      </c>
      <c r="F14" s="54">
        <v>10584.29</v>
      </c>
      <c r="G14" s="33">
        <f t="shared" si="2"/>
        <v>47.04</v>
      </c>
      <c r="H14" s="54">
        <f t="shared" si="0"/>
        <v>17.415709999999997</v>
      </c>
      <c r="I14" s="33">
        <f t="shared" si="1"/>
        <v>64.45571</v>
      </c>
      <c r="J14" s="56"/>
      <c r="K14" s="58" t="s">
        <v>19</v>
      </c>
    </row>
    <row r="15" spans="1:11" ht="15">
      <c r="A15" s="45">
        <v>9</v>
      </c>
      <c r="B15" s="34" t="s">
        <v>33</v>
      </c>
      <c r="C15" s="34" t="s">
        <v>34</v>
      </c>
      <c r="D15" s="32" t="s">
        <v>14</v>
      </c>
      <c r="E15" s="35">
        <v>5.18</v>
      </c>
      <c r="F15" s="36">
        <v>16209.42</v>
      </c>
      <c r="G15" s="33">
        <f t="shared" si="2"/>
        <v>52.31999999999999</v>
      </c>
      <c r="H15" s="36">
        <f t="shared" si="0"/>
        <v>11.790579999999999</v>
      </c>
      <c r="I15" s="37">
        <f t="shared" si="1"/>
        <v>64.11058</v>
      </c>
      <c r="J15" s="38"/>
      <c r="K15" s="39" t="s">
        <v>19</v>
      </c>
    </row>
    <row r="16" spans="1:11" ht="15">
      <c r="A16" s="45">
        <v>10</v>
      </c>
      <c r="B16" s="34" t="s">
        <v>35</v>
      </c>
      <c r="C16" s="34" t="s">
        <v>36</v>
      </c>
      <c r="D16" s="32" t="s">
        <v>26</v>
      </c>
      <c r="E16" s="35">
        <v>4.76</v>
      </c>
      <c r="F16" s="36">
        <v>6486.32</v>
      </c>
      <c r="G16" s="33">
        <f t="shared" si="2"/>
        <v>42.239999999999995</v>
      </c>
      <c r="H16" s="36">
        <f t="shared" si="0"/>
        <v>21.51368</v>
      </c>
      <c r="I16" s="37">
        <f t="shared" si="1"/>
        <v>63.753679999999996</v>
      </c>
      <c r="J16" s="38"/>
      <c r="K16" s="39" t="s">
        <v>19</v>
      </c>
    </row>
    <row r="17" spans="1:11" ht="15">
      <c r="A17" s="45">
        <v>11</v>
      </c>
      <c r="B17" s="34" t="s">
        <v>37</v>
      </c>
      <c r="C17" s="34" t="s">
        <v>38</v>
      </c>
      <c r="D17" s="32" t="s">
        <v>26</v>
      </c>
      <c r="E17" s="35">
        <v>5</v>
      </c>
      <c r="F17" s="36">
        <v>13303.13</v>
      </c>
      <c r="G17" s="33">
        <f t="shared" si="2"/>
        <v>48</v>
      </c>
      <c r="H17" s="36">
        <f t="shared" si="0"/>
        <v>14.69687</v>
      </c>
      <c r="I17" s="37">
        <f t="shared" si="1"/>
        <v>62.696870000000004</v>
      </c>
      <c r="J17" s="38"/>
      <c r="K17" s="39" t="s">
        <v>19</v>
      </c>
    </row>
    <row r="18" spans="1:11" ht="15">
      <c r="A18" s="45">
        <v>12</v>
      </c>
      <c r="B18" s="34" t="s">
        <v>39</v>
      </c>
      <c r="C18" s="34" t="s">
        <v>40</v>
      </c>
      <c r="D18" s="32" t="s">
        <v>26</v>
      </c>
      <c r="E18" s="35">
        <v>4.8</v>
      </c>
      <c r="F18" s="36">
        <v>8612.53</v>
      </c>
      <c r="G18" s="33">
        <f t="shared" si="2"/>
        <v>43.199999999999996</v>
      </c>
      <c r="H18" s="36">
        <f t="shared" si="0"/>
        <v>19.38747</v>
      </c>
      <c r="I18" s="37">
        <f t="shared" si="1"/>
        <v>62.587469999999996</v>
      </c>
      <c r="J18" s="38"/>
      <c r="K18" s="39" t="s">
        <v>19</v>
      </c>
    </row>
    <row r="19" spans="1:11" ht="15">
      <c r="A19" s="45">
        <v>13</v>
      </c>
      <c r="B19" s="34" t="s">
        <v>41</v>
      </c>
      <c r="C19" s="34" t="s">
        <v>42</v>
      </c>
      <c r="D19" s="32" t="s">
        <v>14</v>
      </c>
      <c r="E19" s="35">
        <v>5.25</v>
      </c>
      <c r="F19" s="36">
        <v>19601.07</v>
      </c>
      <c r="G19" s="33">
        <f t="shared" si="2"/>
        <v>54</v>
      </c>
      <c r="H19" s="36">
        <f t="shared" si="0"/>
        <v>8.39893</v>
      </c>
      <c r="I19" s="37">
        <f t="shared" si="1"/>
        <v>62.39893</v>
      </c>
      <c r="J19" s="38"/>
      <c r="K19" s="39" t="s">
        <v>19</v>
      </c>
    </row>
    <row r="20" spans="1:11" ht="15">
      <c r="A20" s="45">
        <v>14</v>
      </c>
      <c r="B20" s="34" t="s">
        <v>43</v>
      </c>
      <c r="C20" s="34" t="s">
        <v>44</v>
      </c>
      <c r="D20" s="32" t="s">
        <v>18</v>
      </c>
      <c r="E20" s="35">
        <v>4.89</v>
      </c>
      <c r="F20" s="36">
        <v>19008.22</v>
      </c>
      <c r="G20" s="33">
        <f t="shared" si="2"/>
        <v>45.35999999999999</v>
      </c>
      <c r="H20" s="36">
        <f t="shared" si="0"/>
        <v>8.991779999999999</v>
      </c>
      <c r="I20" s="37">
        <f t="shared" si="1"/>
        <v>54.35177999999999</v>
      </c>
      <c r="J20" s="38"/>
      <c r="K20" s="39" t="s">
        <v>19</v>
      </c>
    </row>
    <row r="21" spans="1:11" ht="15" customHeight="1">
      <c r="A21" s="45">
        <v>15</v>
      </c>
      <c r="B21" s="34" t="s">
        <v>45</v>
      </c>
      <c r="C21" s="60" t="s">
        <v>46</v>
      </c>
      <c r="D21" s="32" t="s">
        <v>18</v>
      </c>
      <c r="E21" s="35">
        <v>5.23</v>
      </c>
      <c r="F21" s="36">
        <v>28159.89</v>
      </c>
      <c r="G21" s="33">
        <f t="shared" si="2"/>
        <v>53.52000000000001</v>
      </c>
      <c r="H21" s="36">
        <f t="shared" si="0"/>
        <v>0</v>
      </c>
      <c r="I21" s="37">
        <f t="shared" si="1"/>
        <v>53.52000000000001</v>
      </c>
      <c r="J21" s="38"/>
      <c r="K21" s="39" t="s">
        <v>19</v>
      </c>
    </row>
    <row r="22" spans="1:11" ht="12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</sheetData>
  <sheetProtection selectLockedCells="1" selectUnlockedCells="1"/>
  <mergeCells count="14">
    <mergeCell ref="A22:K27"/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  <mergeCell ref="K2:K5"/>
    <mergeCell ref="G4:G5"/>
    <mergeCell ref="H4:H5"/>
  </mergeCells>
  <printOptions/>
  <pageMargins left="0.7" right="0.7" top="0.75" bottom="0.75" header="0.3" footer="0.3"/>
  <pageSetup fitToHeight="1" fitToWidth="1" horizontalDpi="300" verticalDpi="300" orientation="landscape" paperSize="9" scale="8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TRC</cp:lastModifiedBy>
  <cp:lastPrinted>2021-12-13T13:24:47Z</cp:lastPrinted>
  <dcterms:created xsi:type="dcterms:W3CDTF">2021-12-22T09:54:59Z</dcterms:created>
  <dcterms:modified xsi:type="dcterms:W3CDTF">2021-12-29T09:32:25Z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202ae0da-3125-4e3c-8dfc-a95bd62b8c33</vt:lpwstr>
  </property>
</Properties>
</file>